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416A37E5-46C3-48D3-8C3E-A7ACAA8815D3}" xr6:coauthVersionLast="45" xr6:coauthVersionMax="45" xr10:uidLastSave="{00000000-0000-0000-0000-000000000000}"/>
  <bookViews>
    <workbookView xWindow="-120" yWindow="-120" windowWidth="24240" windowHeight="13140" xr2:uid="{558FDAD3-B74F-4FC3-8AD7-9AF268F18EC0}"/>
  </bookViews>
  <sheets>
    <sheet name="ج 114 المتاح للاستهلاك 20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E28" i="1"/>
  <c r="D28" i="1"/>
  <c r="C28" i="1"/>
  <c r="B28" i="1"/>
  <c r="H27" i="1"/>
  <c r="F27" i="1"/>
  <c r="I27" i="1" s="1"/>
  <c r="I26" i="1"/>
  <c r="F26" i="1"/>
  <c r="H26" i="1" s="1"/>
  <c r="I25" i="1"/>
  <c r="H25" i="1"/>
  <c r="F25" i="1"/>
  <c r="F24" i="1"/>
  <c r="I24" i="1" s="1"/>
  <c r="H23" i="1"/>
  <c r="F23" i="1"/>
  <c r="I23" i="1" s="1"/>
  <c r="I22" i="1"/>
  <c r="F22" i="1"/>
  <c r="H22" i="1" s="1"/>
  <c r="I21" i="1"/>
  <c r="H21" i="1"/>
  <c r="F21" i="1"/>
  <c r="F20" i="1"/>
  <c r="I20" i="1" s="1"/>
  <c r="H19" i="1"/>
  <c r="F19" i="1"/>
  <c r="I19" i="1" s="1"/>
  <c r="I18" i="1"/>
  <c r="F18" i="1"/>
  <c r="H18" i="1" s="1"/>
  <c r="I17" i="1"/>
  <c r="H17" i="1"/>
  <c r="F17" i="1"/>
  <c r="F16" i="1"/>
  <c r="I16" i="1" s="1"/>
  <c r="H15" i="1"/>
  <c r="F15" i="1"/>
  <c r="I15" i="1" s="1"/>
  <c r="I14" i="1"/>
  <c r="F14" i="1"/>
  <c r="H14" i="1" s="1"/>
  <c r="I13" i="1"/>
  <c r="H13" i="1"/>
  <c r="F13" i="1"/>
  <c r="F12" i="1"/>
  <c r="I12" i="1" s="1"/>
  <c r="H11" i="1"/>
  <c r="F11" i="1"/>
  <c r="I11" i="1" s="1"/>
  <c r="I10" i="1"/>
  <c r="F10" i="1"/>
  <c r="H10" i="1" s="1"/>
  <c r="I9" i="1"/>
  <c r="H9" i="1"/>
  <c r="F9" i="1"/>
  <c r="F8" i="1"/>
  <c r="I8" i="1" s="1"/>
  <c r="H7" i="1"/>
  <c r="F7" i="1"/>
  <c r="I7" i="1" s="1"/>
  <c r="I6" i="1"/>
  <c r="F6" i="1"/>
  <c r="H6" i="1" s="1"/>
  <c r="F28" i="1" l="1"/>
  <c r="H28" i="1" s="1"/>
  <c r="H8" i="1"/>
  <c r="H12" i="1"/>
  <c r="H16" i="1"/>
  <c r="H20" i="1"/>
  <c r="H24" i="1"/>
  <c r="I28" i="1" l="1"/>
</calcChain>
</file>

<file path=xl/sharedStrings.xml><?xml version="1.0" encoding="utf-8"?>
<sst xmlns="http://schemas.openxmlformats.org/spreadsheetml/2006/main" count="70" uniqueCount="70">
  <si>
    <t>جدول (114) المتاح للاستهلاك من المنتجات السمكية، 2016</t>
  </si>
  <si>
    <t>TABLE (114) AVAILABLE  FISH FOR CONSUMPTION , 2016</t>
  </si>
  <si>
    <t>الكمية: ألف طن    عدد السكان: ألف نسمة   متوسط نصيب الفرد : كيلو جرام</t>
  </si>
  <si>
    <t>S S R (Self Sufficiency):%</t>
  </si>
  <si>
    <t>Population:(1000 Persons)</t>
  </si>
  <si>
    <t>Quantity (Q) :1000 Ton</t>
  </si>
  <si>
    <t>الدولة</t>
  </si>
  <si>
    <t>الإنتاج</t>
  </si>
  <si>
    <t>الصادرات</t>
  </si>
  <si>
    <t>الواردات</t>
  </si>
  <si>
    <t>إعادة الصادر</t>
  </si>
  <si>
    <t>المتاح للاستهلاك</t>
  </si>
  <si>
    <t>عدد السكان</t>
  </si>
  <si>
    <t>متوسط نصيب الفرد</t>
  </si>
  <si>
    <t>نسبة الإكتفاء الذاتي</t>
  </si>
  <si>
    <t>Country</t>
  </si>
  <si>
    <t>Production</t>
  </si>
  <si>
    <t>Export</t>
  </si>
  <si>
    <t>Import</t>
  </si>
  <si>
    <t>Re export</t>
  </si>
  <si>
    <t>Av. for consump</t>
  </si>
  <si>
    <t>Population</t>
  </si>
  <si>
    <t>Av. Per capita</t>
  </si>
  <si>
    <t>S.S.R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</si>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</sst>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wrapText="1" readingOrder="2"/>
    </xf>
    <xf numFmtId="0" fontId="1" fillId="0" borderId="3" xfId="0" applyFont="1" applyBorder="1" applyAlignment="1">
      <alignment horizontal="center" wrapText="1" readingOrder="2"/>
    </xf>
    <xf numFmtId="0" fontId="1" fillId="0" borderId="1" xfId="0" applyFont="1" applyBorder="1" applyAlignment="1">
      <alignment horizontal="center" readingOrder="1"/>
    </xf>
    <xf numFmtId="0" fontId="1" fillId="0" borderId="4" xfId="0" applyFont="1" applyBorder="1" applyAlignment="1">
      <alignment horizontal="center" readingOrder="2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2"/>
    </xf>
    <xf numFmtId="2" fontId="1" fillId="0" borderId="7" xfId="0" applyNumberFormat="1" applyFont="1" applyBorder="1" applyAlignment="1">
      <alignment horizontal="center" readingOrder="2"/>
    </xf>
    <xf numFmtId="2" fontId="1" fillId="0" borderId="6" xfId="0" applyNumberFormat="1" applyFont="1" applyBorder="1" applyAlignment="1">
      <alignment horizontal="center" readingOrder="2"/>
    </xf>
    <xf numFmtId="1" fontId="1" fillId="0" borderId="7" xfId="0" applyNumberFormat="1" applyFont="1" applyBorder="1" applyAlignment="1">
      <alignment horizontal="center" readingOrder="2"/>
    </xf>
    <xf numFmtId="164" fontId="1" fillId="0" borderId="6" xfId="0" applyNumberFormat="1" applyFont="1" applyBorder="1" applyAlignment="1">
      <alignment horizontal="center" readingOrder="2"/>
    </xf>
    <xf numFmtId="0" fontId="1" fillId="0" borderId="7" xfId="0" applyFont="1" applyBorder="1" applyAlignment="1">
      <alignment horizontal="center" readingOrder="2"/>
    </xf>
    <xf numFmtId="2" fontId="2" fillId="0" borderId="7" xfId="0" applyNumberFormat="1" applyFont="1" applyBorder="1" applyAlignment="1">
      <alignment horizontal="center" readingOrder="1"/>
    </xf>
    <xf numFmtId="2" fontId="1" fillId="0" borderId="7" xfId="0" applyNumberFormat="1" applyFont="1" applyBorder="1" applyAlignment="1">
      <alignment horizontal="center" readingOrder="1"/>
    </xf>
    <xf numFmtId="1" fontId="1" fillId="0" borderId="7" xfId="0" applyNumberFormat="1" applyFont="1" applyBorder="1" applyAlignment="1">
      <alignment horizontal="center" readingOrder="1"/>
    </xf>
    <xf numFmtId="0" fontId="1" fillId="0" borderId="8" xfId="0" applyFont="1" applyBorder="1" applyAlignment="1">
      <alignment horizontal="center" readingOrder="2"/>
    </xf>
    <xf numFmtId="2" fontId="1" fillId="0" borderId="8" xfId="0" applyNumberFormat="1" applyFont="1" applyBorder="1" applyAlignment="1">
      <alignment horizontal="center" readingOrder="1"/>
    </xf>
    <xf numFmtId="2" fontId="1" fillId="0" borderId="8" xfId="0" applyNumberFormat="1" applyFont="1" applyBorder="1" applyAlignment="1">
      <alignment horizontal="center" readingOrder="2"/>
    </xf>
    <xf numFmtId="1" fontId="1" fillId="0" borderId="8" xfId="0" applyNumberFormat="1" applyFont="1" applyBorder="1" applyAlignment="1">
      <alignment horizontal="center" readingOrder="2"/>
    </xf>
    <xf numFmtId="0" fontId="3" fillId="0" borderId="2" xfId="0" applyFont="1" applyBorder="1" applyAlignment="1">
      <alignment horizontal="center" readingOrder="2"/>
    </xf>
    <xf numFmtId="2" fontId="3" fillId="0" borderId="2" xfId="0" applyNumberFormat="1" applyFont="1" applyBorder="1" applyAlignment="1">
      <alignment horizontal="center" readingOrder="2"/>
    </xf>
    <xf numFmtId="1" fontId="3" fillId="0" borderId="2" xfId="0" applyNumberFormat="1" applyFont="1" applyBorder="1" applyAlignment="1">
      <alignment horizontal="center" readingOrder="2"/>
    </xf>
    <xf numFmtId="164" fontId="3" fillId="0" borderId="2" xfId="0" applyNumberFormat="1" applyFont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C72CC-D047-4736-9824-29B191365A31}">
  <dimension ref="A2:J28"/>
  <sheetViews>
    <sheetView rightToLeft="1" tabSelected="1" workbookViewId="0">
      <selection activeCell="A2" sqref="A2"/>
    </sheetView>
  </sheetViews>
  <sheetFormatPr defaultRowHeight="1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7.140625" customWidth="1"/>
    <col min="7" max="7" width="10.7109375" customWidth="1"/>
    <col min="8" max="9" width="9.85546875" customWidth="1"/>
    <col min="10" max="10" width="18" customWidth="1"/>
  </cols>
  <sheetData>
    <row r="2" spans="1:10">
      <c r="A2" t="s">
        <v>0</v>
      </c>
      <c r="J2" t="s">
        <v>1</v>
      </c>
    </row>
    <row r="3" spans="1:10" ht="15.75" thickBot="1">
      <c r="A3" t="s">
        <v>2</v>
      </c>
      <c r="F3" t="s">
        <v>3</v>
      </c>
      <c r="H3" t="s">
        <v>4</v>
      </c>
      <c r="J3" t="s">
        <v>5</v>
      </c>
    </row>
    <row r="4" spans="1:10" ht="46.5" thickBot="1">
      <c r="A4" s="1" t="s">
        <v>6</v>
      </c>
      <c r="B4" s="2" t="s">
        <v>7</v>
      </c>
      <c r="C4" s="2" t="s">
        <v>8</v>
      </c>
      <c r="D4" s="2" t="s">
        <v>9</v>
      </c>
      <c r="E4" s="3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4" t="s">
        <v>15</v>
      </c>
    </row>
    <row r="5" spans="1:10" ht="30.75" thickBot="1">
      <c r="A5" s="5"/>
      <c r="B5" s="6" t="s">
        <v>16</v>
      </c>
      <c r="C5" s="6" t="s">
        <v>17</v>
      </c>
      <c r="D5" s="6" t="s">
        <v>18</v>
      </c>
      <c r="E5" s="7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8"/>
    </row>
    <row r="6" spans="1:10" ht="15.75">
      <c r="A6" s="9" t="s">
        <v>24</v>
      </c>
      <c r="B6" s="10">
        <v>0.73899999999999999</v>
      </c>
      <c r="C6" s="10">
        <v>0.4</v>
      </c>
      <c r="D6" s="10">
        <v>40.096180000000011</v>
      </c>
      <c r="E6" s="10">
        <v>0.4</v>
      </c>
      <c r="F6" s="11">
        <f t="shared" ref="F6:F27" si="0">B6+D6-C6-E6</f>
        <v>40.035180000000011</v>
      </c>
      <c r="G6" s="12">
        <v>9716.5249999999978</v>
      </c>
      <c r="H6" s="10">
        <f t="shared" ref="H6:H23" si="1">F6/G6*1000</f>
        <v>4.1203187353503461</v>
      </c>
      <c r="I6" s="13">
        <f>B6/F6*100</f>
        <v>1.845876551572891</v>
      </c>
      <c r="J6" s="14" t="s">
        <v>25</v>
      </c>
    </row>
    <row r="7" spans="1:10" ht="15.75">
      <c r="A7" s="10" t="s">
        <v>26</v>
      </c>
      <c r="B7" s="10">
        <v>73.2</v>
      </c>
      <c r="C7" s="15">
        <v>50.204999999999998</v>
      </c>
      <c r="D7" s="10">
        <v>213.70699999999999</v>
      </c>
      <c r="E7" s="10">
        <v>0</v>
      </c>
      <c r="F7" s="11">
        <f t="shared" si="0"/>
        <v>236.702</v>
      </c>
      <c r="G7" s="12">
        <v>9121.1669999999995</v>
      </c>
      <c r="H7" s="10">
        <f t="shared" si="1"/>
        <v>25.950845982756373</v>
      </c>
      <c r="I7" s="13">
        <f t="shared" ref="I7:I28" si="2">B7/F7*100</f>
        <v>30.924960498855103</v>
      </c>
      <c r="J7" s="14" t="s">
        <v>27</v>
      </c>
    </row>
    <row r="8" spans="1:10" ht="15.75">
      <c r="A8" s="14" t="s">
        <v>28</v>
      </c>
      <c r="B8" s="10">
        <v>15.21421</v>
      </c>
      <c r="C8" s="10">
        <v>15.468999999999999</v>
      </c>
      <c r="D8" s="10">
        <v>13.380999999999998</v>
      </c>
      <c r="E8" s="10">
        <v>0.14399999999999999</v>
      </c>
      <c r="F8" s="11">
        <f t="shared" si="0"/>
        <v>12.982209999999998</v>
      </c>
      <c r="G8" s="12">
        <v>1423.7260000000001</v>
      </c>
      <c r="H8" s="10">
        <f t="shared" si="1"/>
        <v>9.1184750436530617</v>
      </c>
      <c r="I8" s="13">
        <f t="shared" si="2"/>
        <v>117.19275839783829</v>
      </c>
      <c r="J8" s="14" t="s">
        <v>29</v>
      </c>
    </row>
    <row r="9" spans="1:10" ht="15.75">
      <c r="A9" s="14" t="s">
        <v>30</v>
      </c>
      <c r="B9" s="10">
        <v>127</v>
      </c>
      <c r="C9" s="15">
        <v>20.881</v>
      </c>
      <c r="D9" s="10">
        <v>31.521000000000001</v>
      </c>
      <c r="E9" s="10">
        <v>1.5</v>
      </c>
      <c r="F9" s="11">
        <f t="shared" si="0"/>
        <v>136.14000000000001</v>
      </c>
      <c r="G9" s="12">
        <v>11304.482</v>
      </c>
      <c r="H9" s="10">
        <f t="shared" si="1"/>
        <v>12.04301090487826</v>
      </c>
      <c r="I9" s="13">
        <f t="shared" si="2"/>
        <v>93.286322902894071</v>
      </c>
      <c r="J9" s="14" t="s">
        <v>31</v>
      </c>
    </row>
    <row r="10" spans="1:10" ht="15.75">
      <c r="A10" s="14" t="s">
        <v>32</v>
      </c>
      <c r="B10" s="10">
        <v>102.14</v>
      </c>
      <c r="C10" s="10">
        <v>2.639008</v>
      </c>
      <c r="D10" s="10">
        <v>44.334000000000003</v>
      </c>
      <c r="E10" s="10">
        <v>0</v>
      </c>
      <c r="F10" s="11">
        <f t="shared" si="0"/>
        <v>143.834992</v>
      </c>
      <c r="G10" s="12">
        <v>40836</v>
      </c>
      <c r="H10" s="10">
        <f t="shared" si="1"/>
        <v>3.5222595748849055</v>
      </c>
      <c r="I10" s="13">
        <f t="shared" si="2"/>
        <v>71.011927334066243</v>
      </c>
      <c r="J10" s="14" t="s">
        <v>33</v>
      </c>
    </row>
    <row r="11" spans="1:10" ht="15.75">
      <c r="A11" s="14" t="s">
        <v>34</v>
      </c>
      <c r="B11" s="10">
        <v>1.1419999999999999</v>
      </c>
      <c r="C11" s="10">
        <v>0</v>
      </c>
      <c r="D11" s="10">
        <v>0.497</v>
      </c>
      <c r="E11" s="10">
        <v>0</v>
      </c>
      <c r="F11" s="11">
        <f t="shared" si="0"/>
        <v>1.6389999999999998</v>
      </c>
      <c r="G11" s="12">
        <v>795.601</v>
      </c>
      <c r="H11" s="10">
        <f t="shared" si="1"/>
        <v>2.0600778530947044</v>
      </c>
      <c r="I11" s="13">
        <f t="shared" si="2"/>
        <v>69.676632092739482</v>
      </c>
      <c r="J11" s="14" t="s">
        <v>35</v>
      </c>
    </row>
    <row r="12" spans="1:10" ht="15.75">
      <c r="A12" s="14" t="s">
        <v>36</v>
      </c>
      <c r="B12" s="10">
        <v>2.012</v>
      </c>
      <c r="C12" s="10">
        <v>0</v>
      </c>
      <c r="D12" s="10">
        <v>6.2E-2</v>
      </c>
      <c r="E12" s="10">
        <v>0</v>
      </c>
      <c r="F12" s="11">
        <f t="shared" si="0"/>
        <v>2.0739999999999998</v>
      </c>
      <c r="G12" s="12">
        <v>992.63499999999999</v>
      </c>
      <c r="H12" s="10">
        <f t="shared" si="1"/>
        <v>2.0893883451621189</v>
      </c>
      <c r="I12" s="13">
        <f>B12/F12*100</f>
        <v>97.01060752169721</v>
      </c>
      <c r="J12" s="14" t="s">
        <v>37</v>
      </c>
    </row>
    <row r="13" spans="1:10" ht="15.75">
      <c r="A13" s="14" t="s">
        <v>38</v>
      </c>
      <c r="B13" s="10">
        <v>102.00999999999999</v>
      </c>
      <c r="C13" s="10">
        <v>22.884000000000004</v>
      </c>
      <c r="D13" s="10">
        <v>171.36599999999999</v>
      </c>
      <c r="E13" s="10">
        <v>0</v>
      </c>
      <c r="F13" s="11">
        <f t="shared" si="0"/>
        <v>250.49199999999996</v>
      </c>
      <c r="G13" s="12">
        <v>31787.58</v>
      </c>
      <c r="H13" s="10">
        <f t="shared" si="1"/>
        <v>7.8801846507346553</v>
      </c>
      <c r="I13" s="13">
        <f t="shared" si="2"/>
        <v>40.723855452469543</v>
      </c>
      <c r="J13" s="14" t="s">
        <v>39</v>
      </c>
    </row>
    <row r="14" spans="1:10" ht="15.75">
      <c r="A14" s="14" t="s">
        <v>40</v>
      </c>
      <c r="B14" s="10">
        <v>42</v>
      </c>
      <c r="C14" s="10">
        <v>0.76600000000000001</v>
      </c>
      <c r="D14" s="10">
        <v>1.0589999999999999</v>
      </c>
      <c r="E14" s="10">
        <v>0</v>
      </c>
      <c r="F14" s="11">
        <f t="shared" si="0"/>
        <v>42.292999999999999</v>
      </c>
      <c r="G14" s="12">
        <v>39598.699999999997</v>
      </c>
      <c r="H14" s="10">
        <f t="shared" si="1"/>
        <v>1.0680401124279333</v>
      </c>
      <c r="I14" s="13">
        <f t="shared" si="2"/>
        <v>99.307213959756936</v>
      </c>
      <c r="J14" s="14" t="s">
        <v>41</v>
      </c>
    </row>
    <row r="15" spans="1:10" ht="15.75">
      <c r="A15" s="14" t="s">
        <v>42</v>
      </c>
      <c r="B15" s="10">
        <v>2.8040000000000003</v>
      </c>
      <c r="C15" s="10">
        <v>5.3999999999999999E-2</v>
      </c>
      <c r="D15" s="10">
        <v>2.1080000000000001</v>
      </c>
      <c r="E15" s="10">
        <v>0</v>
      </c>
      <c r="F15" s="11">
        <f t="shared" si="0"/>
        <v>4.8580000000000005</v>
      </c>
      <c r="G15" s="12">
        <v>18430.5</v>
      </c>
      <c r="H15" s="10">
        <f t="shared" si="1"/>
        <v>0.26358481864301025</v>
      </c>
      <c r="I15" s="13">
        <f t="shared" si="2"/>
        <v>57.719226018937832</v>
      </c>
      <c r="J15" s="14" t="s">
        <v>43</v>
      </c>
    </row>
    <row r="16" spans="1:10" ht="15.75">
      <c r="A16" s="14" t="s">
        <v>44</v>
      </c>
      <c r="B16" s="10">
        <v>30</v>
      </c>
      <c r="C16" s="16">
        <v>2.023282</v>
      </c>
      <c r="D16" s="16">
        <v>0.40900000000000003</v>
      </c>
      <c r="E16" s="10">
        <v>0</v>
      </c>
      <c r="F16" s="11">
        <f t="shared" si="0"/>
        <v>28.385717999999997</v>
      </c>
      <c r="G16" s="12">
        <v>14318</v>
      </c>
      <c r="H16" s="10">
        <f t="shared" si="1"/>
        <v>1.9825197653303532</v>
      </c>
      <c r="I16" s="13">
        <f t="shared" si="2"/>
        <v>105.68695144508939</v>
      </c>
      <c r="J16" s="14" t="s">
        <v>45</v>
      </c>
    </row>
    <row r="17" spans="1:10" ht="15.75">
      <c r="A17" s="14" t="s">
        <v>46</v>
      </c>
      <c r="B17" s="10">
        <v>41.893000000000001</v>
      </c>
      <c r="C17" s="16">
        <v>0.16200000000000001</v>
      </c>
      <c r="D17" s="16">
        <v>57.039749999999998</v>
      </c>
      <c r="E17" s="16">
        <v>0</v>
      </c>
      <c r="F17" s="11">
        <f t="shared" si="0"/>
        <v>98.770749999999992</v>
      </c>
      <c r="G17" s="17">
        <v>37883.542999999998</v>
      </c>
      <c r="H17" s="10">
        <f t="shared" si="1"/>
        <v>2.6072205020528307</v>
      </c>
      <c r="I17" s="13">
        <f t="shared" si="2"/>
        <v>42.414378750794143</v>
      </c>
      <c r="J17" s="14" t="s">
        <v>47</v>
      </c>
    </row>
    <row r="18" spans="1:10" ht="15.75">
      <c r="A18" s="14" t="s">
        <v>48</v>
      </c>
      <c r="B18" s="10">
        <v>279.71300000000002</v>
      </c>
      <c r="C18" s="16">
        <v>151.83231256999997</v>
      </c>
      <c r="D18" s="16">
        <v>29.754413</v>
      </c>
      <c r="E18" s="10">
        <v>4.38</v>
      </c>
      <c r="F18" s="11">
        <f t="shared" si="0"/>
        <v>153.25510043000006</v>
      </c>
      <c r="G18" s="12">
        <v>4414.05</v>
      </c>
      <c r="H18" s="10">
        <f t="shared" si="1"/>
        <v>34.719837888107307</v>
      </c>
      <c r="I18" s="13">
        <f t="shared" si="2"/>
        <v>182.51464337251221</v>
      </c>
      <c r="J18" s="14" t="s">
        <v>49</v>
      </c>
    </row>
    <row r="19" spans="1:10" ht="15.75">
      <c r="A19" s="14" t="s">
        <v>50</v>
      </c>
      <c r="B19" s="10">
        <v>3.5860000000000003</v>
      </c>
      <c r="C19" s="16">
        <v>4.0000000000000001E-3</v>
      </c>
      <c r="D19" s="16">
        <v>4.3070000000000004</v>
      </c>
      <c r="E19" s="10">
        <v>0</v>
      </c>
      <c r="F19" s="11">
        <f t="shared" si="0"/>
        <v>7.8890000000000011</v>
      </c>
      <c r="G19" s="12">
        <v>4790.71</v>
      </c>
      <c r="H19" s="10">
        <f t="shared" si="1"/>
        <v>1.6467287729793707</v>
      </c>
      <c r="I19" s="13">
        <f t="shared" si="2"/>
        <v>45.455697807073136</v>
      </c>
      <c r="J19" s="14" t="s">
        <v>51</v>
      </c>
    </row>
    <row r="20" spans="1:10" ht="15.75">
      <c r="A20" s="14" t="s">
        <v>52</v>
      </c>
      <c r="B20" s="10">
        <v>14.54</v>
      </c>
      <c r="C20" s="16">
        <v>0.95029999999999992</v>
      </c>
      <c r="D20" s="16">
        <v>2.8411</v>
      </c>
      <c r="E20" s="10">
        <v>0</v>
      </c>
      <c r="F20" s="11">
        <f t="shared" si="0"/>
        <v>16.430800000000001</v>
      </c>
      <c r="G20" s="12">
        <v>2569.8000000000002</v>
      </c>
      <c r="H20" s="10">
        <f t="shared" si="1"/>
        <v>6.3938049653669555</v>
      </c>
      <c r="I20" s="13">
        <f t="shared" si="2"/>
        <v>88.492343647296522</v>
      </c>
      <c r="J20" s="14" t="s">
        <v>53</v>
      </c>
    </row>
    <row r="21" spans="1:10" ht="15.75">
      <c r="A21" s="14" t="s">
        <v>54</v>
      </c>
      <c r="B21" s="10">
        <v>5.3766099999999994</v>
      </c>
      <c r="C21" s="16">
        <v>8.1000000000000003E-2</v>
      </c>
      <c r="D21" s="16">
        <v>29.524000000000001</v>
      </c>
      <c r="E21" s="10">
        <v>0</v>
      </c>
      <c r="F21" s="11">
        <f t="shared" si="0"/>
        <v>34.819609999999997</v>
      </c>
      <c r="G21" s="12">
        <v>4052.59</v>
      </c>
      <c r="H21" s="10">
        <f t="shared" si="1"/>
        <v>8.5919399692542289</v>
      </c>
      <c r="I21" s="13">
        <f t="shared" si="2"/>
        <v>15.44132745886585</v>
      </c>
      <c r="J21" s="14" t="s">
        <v>55</v>
      </c>
    </row>
    <row r="22" spans="1:10" ht="15.75">
      <c r="A22" s="14" t="s">
        <v>56</v>
      </c>
      <c r="B22" s="10">
        <v>5.3929999999999998</v>
      </c>
      <c r="C22" s="16">
        <v>0.25109999999999999</v>
      </c>
      <c r="D22" s="16">
        <v>32.619999999999997</v>
      </c>
      <c r="E22" s="10">
        <v>0</v>
      </c>
      <c r="F22" s="11">
        <f t="shared" si="0"/>
        <v>37.761899999999997</v>
      </c>
      <c r="G22" s="12">
        <v>6006.67</v>
      </c>
      <c r="H22" s="10">
        <f t="shared" si="1"/>
        <v>6.2866613281568648</v>
      </c>
      <c r="I22" s="13">
        <f t="shared" si="2"/>
        <v>14.28159070385759</v>
      </c>
      <c r="J22" s="14" t="s">
        <v>57</v>
      </c>
    </row>
    <row r="23" spans="1:10" ht="15.75">
      <c r="A23" s="14" t="s">
        <v>58</v>
      </c>
      <c r="B23" s="10">
        <v>3.88</v>
      </c>
      <c r="C23" s="16">
        <v>2.1384533000000001</v>
      </c>
      <c r="D23" s="16">
        <v>3.3642500000000002</v>
      </c>
      <c r="E23" s="10">
        <v>0</v>
      </c>
      <c r="F23" s="11">
        <f t="shared" si="0"/>
        <v>5.1057967</v>
      </c>
      <c r="G23" s="12">
        <v>6293.25</v>
      </c>
      <c r="H23" s="10">
        <f t="shared" si="1"/>
        <v>0.81131318476145076</v>
      </c>
      <c r="I23" s="13">
        <f t="shared" si="2"/>
        <v>75.992058203179141</v>
      </c>
      <c r="J23" s="14" t="s">
        <v>59</v>
      </c>
    </row>
    <row r="24" spans="1:10" ht="15.75">
      <c r="A24" s="14" t="s">
        <v>60</v>
      </c>
      <c r="B24" s="10">
        <v>1640</v>
      </c>
      <c r="C24" s="16">
        <v>38.68</v>
      </c>
      <c r="D24" s="16">
        <v>220.15600000000001</v>
      </c>
      <c r="E24" s="10">
        <v>0</v>
      </c>
      <c r="F24" s="11">
        <f t="shared" si="0"/>
        <v>1821.4759999999999</v>
      </c>
      <c r="G24" s="12">
        <v>95688.7</v>
      </c>
      <c r="H24" s="10">
        <f>F24/G24*1000</f>
        <v>19.035434696050839</v>
      </c>
      <c r="I24" s="13">
        <f t="shared" si="2"/>
        <v>90.036871196765716</v>
      </c>
      <c r="J24" s="14" t="s">
        <v>61</v>
      </c>
    </row>
    <row r="25" spans="1:10" ht="15.75">
      <c r="A25" s="14" t="s">
        <v>62</v>
      </c>
      <c r="B25" s="10">
        <v>2606</v>
      </c>
      <c r="C25" s="16">
        <v>886.64674478200106</v>
      </c>
      <c r="D25" s="16">
        <v>65.947000000000003</v>
      </c>
      <c r="E25" s="10">
        <v>27.09</v>
      </c>
      <c r="F25" s="11">
        <f t="shared" si="0"/>
        <v>1758.2102552179992</v>
      </c>
      <c r="G25" s="12">
        <v>33947.089999999997</v>
      </c>
      <c r="H25" s="10">
        <f>F25/G25*1000</f>
        <v>51.792664856339663</v>
      </c>
      <c r="I25" s="13">
        <f t="shared" si="2"/>
        <v>148.21890568923362</v>
      </c>
      <c r="J25" s="14" t="s">
        <v>63</v>
      </c>
    </row>
    <row r="26" spans="1:10" ht="15.75">
      <c r="A26" s="14" t="s">
        <v>64</v>
      </c>
      <c r="B26" s="10">
        <v>773</v>
      </c>
      <c r="C26" s="16">
        <v>620.21100000000001</v>
      </c>
      <c r="D26" s="16">
        <v>0.17400000000000002</v>
      </c>
      <c r="E26" s="10">
        <v>0</v>
      </c>
      <c r="F26" s="11">
        <f t="shared" si="0"/>
        <v>152.96299999999997</v>
      </c>
      <c r="G26" s="12">
        <v>4301.0200000000004</v>
      </c>
      <c r="H26" s="10">
        <f>F26/G26*1000</f>
        <v>35.564354501955336</v>
      </c>
      <c r="I26" s="13">
        <f t="shared" si="2"/>
        <v>505.35096722736881</v>
      </c>
      <c r="J26" s="14" t="s">
        <v>65</v>
      </c>
    </row>
    <row r="27" spans="1:10" ht="16.5" thickBot="1">
      <c r="A27" s="18" t="s">
        <v>66</v>
      </c>
      <c r="B27" s="10">
        <v>158.22048489925078</v>
      </c>
      <c r="C27" s="19">
        <v>37.796934</v>
      </c>
      <c r="D27" s="19">
        <v>1.6729999999999996</v>
      </c>
      <c r="E27" s="20">
        <v>0</v>
      </c>
      <c r="F27" s="11">
        <f t="shared" si="0"/>
        <v>122.09655089925079</v>
      </c>
      <c r="G27" s="21">
        <v>27584.2</v>
      </c>
      <c r="H27" s="10">
        <f>F27/G27*1000</f>
        <v>4.4263219850222519</v>
      </c>
      <c r="I27" s="13">
        <f t="shared" si="2"/>
        <v>129.58636729206873</v>
      </c>
      <c r="J27" s="18" t="s">
        <v>67</v>
      </c>
    </row>
    <row r="28" spans="1:10" ht="16.5" thickBot="1">
      <c r="A28" s="22" t="s">
        <v>68</v>
      </c>
      <c r="B28" s="23">
        <f>SUM(B6:B27)</f>
        <v>6029.8633048992506</v>
      </c>
      <c r="C28" s="23">
        <f t="shared" ref="C28:G28" si="3">SUM(C6:C27)</f>
        <v>1854.0751346520012</v>
      </c>
      <c r="D28" s="23">
        <f t="shared" si="3"/>
        <v>965.9406929999999</v>
      </c>
      <c r="E28" s="23">
        <f t="shared" si="3"/>
        <v>33.513999999999996</v>
      </c>
      <c r="F28" s="23">
        <f t="shared" si="3"/>
        <v>5108.214863247249</v>
      </c>
      <c r="G28" s="24">
        <f t="shared" si="3"/>
        <v>405856.53899999993</v>
      </c>
      <c r="H28" s="23">
        <f>F28/G28*1000</f>
        <v>12.586257389947461</v>
      </c>
      <c r="I28" s="25">
        <f t="shared" si="2"/>
        <v>118.04247601805295</v>
      </c>
      <c r="J28" s="22" t="s">
        <v>69</v>
      </c>
    </row>
  </sheetData>
  <mergeCells count="2">
    <mergeCell ref="A4:A5"/>
    <mergeCell ref="J4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114 المتاح للاستهلاك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2021-09-06T11:26:43Z</dcterms:created>
  <dcterms:modified xsi:type="dcterms:W3CDTF">2021-09-06T11:26:55Z</dcterms:modified>
</cp:coreProperties>
</file>