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lah.A\Desktop\Fishstatistical_book2021b\"/>
    </mc:Choice>
  </mc:AlternateContent>
  <xr:revisionPtr revIDLastSave="0" documentId="13_ncr:1_{25C73F37-39B0-4C86-8651-5BA59A33E4F6}" xr6:coauthVersionLast="47" xr6:coauthVersionMax="47" xr10:uidLastSave="{00000000-0000-0000-0000-000000000000}"/>
  <bookViews>
    <workbookView xWindow="-120" yWindow="-120" windowWidth="15600" windowHeight="11160" firstSheet="1" activeTab="1" xr2:uid="{00000000-000D-0000-FFFF-FFFF00000000}"/>
  </bookViews>
  <sheets>
    <sheet name="ج 46 إجمالي الصادرات" sheetId="1" r:id="rId1"/>
    <sheet name="ج 47-61 الصادرات البينية " sheetId="2" r:id="rId2"/>
    <sheet name="ج62-80 الصادرات وفقاً للأصناف" sheetId="4" r:id="rId3"/>
    <sheet name="Sheet1" sheetId="5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42" i="4" l="1"/>
  <c r="H242" i="4"/>
  <c r="G28" i="4"/>
  <c r="C14" i="2"/>
  <c r="C16" i="2" s="1"/>
  <c r="D14" i="2"/>
  <c r="D16" i="2" s="1"/>
  <c r="E14" i="2"/>
  <c r="E16" i="2" s="1"/>
  <c r="B14" i="2"/>
  <c r="B16" i="2" s="1"/>
  <c r="C41" i="2"/>
  <c r="C43" i="2" s="1"/>
  <c r="D41" i="2"/>
  <c r="D43" i="2" s="1"/>
  <c r="E41" i="2"/>
  <c r="E43" i="2" s="1"/>
  <c r="B41" i="2"/>
  <c r="B43" i="2" s="1"/>
  <c r="B91" i="2"/>
  <c r="B93" i="2" s="1"/>
  <c r="C91" i="2"/>
  <c r="C93" i="2" s="1"/>
  <c r="D91" i="2"/>
  <c r="D93" i="2" s="1"/>
  <c r="E91" i="2"/>
  <c r="E93" i="2" s="1"/>
  <c r="F91" i="2"/>
  <c r="F93" i="2" s="1"/>
  <c r="G91" i="2"/>
  <c r="G93" i="2" s="1"/>
  <c r="C115" i="2"/>
  <c r="C117" i="2" s="1"/>
  <c r="D115" i="2"/>
  <c r="D117" i="2" s="1"/>
  <c r="E115" i="2"/>
  <c r="E117" i="2" s="1"/>
  <c r="F115" i="2"/>
  <c r="G115" i="2"/>
  <c r="B115" i="2"/>
  <c r="B117" i="2" s="1"/>
  <c r="C133" i="2"/>
  <c r="C135" i="2" s="1"/>
  <c r="D133" i="2"/>
  <c r="D135" i="2" s="1"/>
  <c r="E133" i="2"/>
  <c r="E135" i="2" s="1"/>
  <c r="F133" i="2"/>
  <c r="F135" i="2" s="1"/>
  <c r="G133" i="2"/>
  <c r="G135" i="2" s="1"/>
  <c r="B133" i="2"/>
  <c r="B135" i="2" s="1"/>
  <c r="C174" i="2"/>
  <c r="C176" i="2" s="1"/>
  <c r="D174" i="2"/>
  <c r="D176" i="2" s="1"/>
  <c r="E174" i="2"/>
  <c r="E176" i="2" s="1"/>
  <c r="F174" i="2"/>
  <c r="F176" i="2" s="1"/>
  <c r="G174" i="2"/>
  <c r="G176" i="2" s="1"/>
  <c r="B174" i="2"/>
  <c r="B176" i="2" s="1"/>
  <c r="B280" i="2"/>
  <c r="B282" i="2" s="1"/>
  <c r="G280" i="2"/>
  <c r="G282" i="2" s="1"/>
  <c r="C317" i="2"/>
  <c r="C319" i="2" s="1"/>
  <c r="D317" i="2"/>
  <c r="D319" i="2" s="1"/>
  <c r="E317" i="2"/>
  <c r="E319" i="2" s="1"/>
  <c r="F317" i="2"/>
  <c r="F319" i="2" s="1"/>
  <c r="G317" i="2"/>
  <c r="G319" i="2" s="1"/>
  <c r="B317" i="2"/>
  <c r="B319" i="2" s="1"/>
  <c r="B341" i="2"/>
  <c r="B343" i="2" s="1"/>
  <c r="C341" i="2"/>
  <c r="C343" i="2" s="1"/>
  <c r="D341" i="2"/>
  <c r="D343" i="2" s="1"/>
  <c r="E341" i="2"/>
  <c r="E343" i="2" s="1"/>
  <c r="F341" i="2"/>
  <c r="F343" i="2" s="1"/>
  <c r="G341" i="2"/>
  <c r="G343" i="2" s="1"/>
  <c r="C373" i="2"/>
  <c r="C375" i="2" s="1"/>
  <c r="D373" i="2"/>
  <c r="D375" i="2" s="1"/>
  <c r="E373" i="2"/>
  <c r="E375" i="2" s="1"/>
  <c r="F373" i="2"/>
  <c r="F375" i="2" s="1"/>
  <c r="G373" i="2"/>
  <c r="G375" i="2" s="1"/>
  <c r="B373" i="2"/>
  <c r="B375" i="2" s="1"/>
  <c r="C400" i="2"/>
  <c r="C402" i="2" s="1"/>
  <c r="D400" i="2"/>
  <c r="D402" i="2" s="1"/>
  <c r="E400" i="2"/>
  <c r="E402" i="2" s="1"/>
  <c r="F400" i="2"/>
  <c r="F402" i="2" s="1"/>
  <c r="G400" i="2"/>
  <c r="G402" i="2" s="1"/>
  <c r="B400" i="2"/>
  <c r="B402" i="2" s="1"/>
  <c r="B302" i="2"/>
  <c r="C280" i="2"/>
  <c r="C282" i="2" s="1"/>
  <c r="G191" i="2"/>
  <c r="G193" i="2" s="1"/>
  <c r="F191" i="2"/>
  <c r="F193" i="2" s="1"/>
  <c r="E191" i="2"/>
  <c r="E193" i="2" s="1"/>
  <c r="B191" i="2"/>
  <c r="D280" i="2"/>
  <c r="D282" i="2" s="1"/>
  <c r="E280" i="2"/>
  <c r="E282" i="2" s="1"/>
  <c r="F280" i="2"/>
  <c r="F282" i="2" s="1"/>
  <c r="G10" i="4" l="1"/>
  <c r="H28" i="4" l="1"/>
  <c r="H333" i="4" l="1"/>
  <c r="G333" i="4"/>
  <c r="F333" i="4"/>
  <c r="E333" i="4"/>
  <c r="D333" i="4"/>
  <c r="C333" i="4"/>
  <c r="G369" i="4" l="1"/>
  <c r="H369" i="4"/>
  <c r="G262" i="4" l="1"/>
  <c r="H262" i="4"/>
  <c r="I262" i="4"/>
  <c r="J262" i="4"/>
  <c r="H119" i="4" l="1"/>
  <c r="G119" i="4"/>
  <c r="F119" i="4"/>
  <c r="E119" i="4"/>
  <c r="E100" i="4" l="1"/>
  <c r="F100" i="4"/>
  <c r="G100" i="4"/>
  <c r="H100" i="4"/>
  <c r="H68" i="4" l="1"/>
  <c r="G68" i="4"/>
  <c r="G432" i="2" l="1"/>
  <c r="F432" i="2"/>
  <c r="E432" i="2"/>
  <c r="D432" i="2"/>
  <c r="C432" i="2"/>
  <c r="B432" i="2"/>
  <c r="C191" i="2" l="1"/>
  <c r="G16" i="2" l="1"/>
  <c r="F16" i="2"/>
  <c r="F367" i="4"/>
  <c r="F369" i="4" s="1"/>
  <c r="E367" i="4"/>
  <c r="E369" i="4" s="1"/>
  <c r="D367" i="4"/>
  <c r="C367" i="4"/>
  <c r="H351" i="4"/>
  <c r="G351" i="4"/>
  <c r="F351" i="4"/>
  <c r="E351" i="4"/>
  <c r="D351" i="4"/>
  <c r="C351" i="4"/>
  <c r="H282" i="4"/>
  <c r="G282" i="4"/>
  <c r="F282" i="4"/>
  <c r="E282" i="4"/>
  <c r="D282" i="4"/>
  <c r="C282" i="4"/>
  <c r="F256" i="4"/>
  <c r="F262" i="4" s="1"/>
  <c r="E256" i="4"/>
  <c r="E262" i="4" s="1"/>
  <c r="D256" i="4"/>
  <c r="D262" i="4" s="1"/>
  <c r="C256" i="4"/>
  <c r="C262" i="4" s="1"/>
  <c r="F242" i="4"/>
  <c r="E242" i="4"/>
  <c r="D242" i="4"/>
  <c r="C242" i="4"/>
  <c r="H214" i="4"/>
  <c r="G214" i="4"/>
  <c r="F214" i="4"/>
  <c r="E214" i="4"/>
  <c r="D214" i="4"/>
  <c r="C214" i="4"/>
  <c r="H164" i="4"/>
  <c r="G164" i="4"/>
  <c r="F164" i="4"/>
  <c r="E164" i="4"/>
  <c r="D164" i="4"/>
  <c r="C164" i="4"/>
  <c r="H149" i="4"/>
  <c r="G149" i="4"/>
  <c r="F149" i="4"/>
  <c r="E149" i="4"/>
  <c r="D149" i="4"/>
  <c r="C149" i="4"/>
  <c r="H134" i="4"/>
  <c r="G134" i="4"/>
  <c r="F134" i="4"/>
  <c r="E134" i="4"/>
  <c r="D134" i="4"/>
  <c r="C134" i="4"/>
  <c r="D119" i="4"/>
  <c r="C119" i="4"/>
  <c r="H87" i="4"/>
  <c r="G87" i="4"/>
  <c r="F87" i="4"/>
  <c r="E87" i="4"/>
  <c r="D87" i="4"/>
  <c r="C87" i="4"/>
  <c r="F68" i="4"/>
  <c r="E68" i="4"/>
  <c r="D68" i="4"/>
  <c r="C68" i="4"/>
  <c r="F54" i="4"/>
  <c r="E54" i="4"/>
  <c r="D54" i="4"/>
  <c r="C54" i="4"/>
  <c r="F41" i="4"/>
  <c r="E41" i="4"/>
  <c r="D41" i="4"/>
  <c r="C41" i="4"/>
  <c r="F28" i="4"/>
  <c r="E28" i="4"/>
  <c r="D28" i="4"/>
  <c r="C28" i="4"/>
  <c r="H10" i="4"/>
  <c r="F10" i="4"/>
  <c r="E10" i="4"/>
  <c r="D10" i="4"/>
  <c r="C10" i="4"/>
  <c r="G302" i="2"/>
  <c r="F302" i="2"/>
  <c r="E302" i="2"/>
  <c r="D302" i="2"/>
  <c r="C302" i="2"/>
  <c r="C151" i="2"/>
  <c r="B151" i="2"/>
  <c r="G32" i="1"/>
  <c r="F32" i="1"/>
  <c r="E32" i="1"/>
  <c r="D32" i="1"/>
  <c r="C32" i="1"/>
  <c r="B32" i="1"/>
  <c r="C295" i="4"/>
  <c r="D295" i="4"/>
  <c r="F295" i="4"/>
  <c r="E295" i="4"/>
</calcChain>
</file>

<file path=xl/sharedStrings.xml><?xml version="1.0" encoding="utf-8"?>
<sst xmlns="http://schemas.openxmlformats.org/spreadsheetml/2006/main" count="1860" uniqueCount="398">
  <si>
    <t>Value (V): Million U.S. Dollar</t>
  </si>
  <si>
    <t>الدولة</t>
  </si>
  <si>
    <t>Country</t>
  </si>
  <si>
    <t>الأردن</t>
  </si>
  <si>
    <t>Jordan</t>
  </si>
  <si>
    <t>الإمارات</t>
  </si>
  <si>
    <t>Emirates</t>
  </si>
  <si>
    <t>البحرين</t>
  </si>
  <si>
    <t>Bahrain</t>
  </si>
  <si>
    <t>تونس</t>
  </si>
  <si>
    <t>Tunisia</t>
  </si>
  <si>
    <t>الجزائر</t>
  </si>
  <si>
    <t>Algeria</t>
  </si>
  <si>
    <t>جزر القمر</t>
  </si>
  <si>
    <t>Comoros</t>
  </si>
  <si>
    <t xml:space="preserve">جيبوتي   </t>
  </si>
  <si>
    <t xml:space="preserve">Djibouti  </t>
  </si>
  <si>
    <t>السعودية</t>
  </si>
  <si>
    <t>Saudi Arabia</t>
  </si>
  <si>
    <t>السودان</t>
  </si>
  <si>
    <t>Sudan</t>
  </si>
  <si>
    <t>سوريا</t>
  </si>
  <si>
    <t>Syria</t>
  </si>
  <si>
    <t xml:space="preserve">الصومال   </t>
  </si>
  <si>
    <t xml:space="preserve">Somalia  </t>
  </si>
  <si>
    <t>العراق</t>
  </si>
  <si>
    <t>Iraq</t>
  </si>
  <si>
    <t>عمان</t>
  </si>
  <si>
    <t>Oman</t>
  </si>
  <si>
    <t>فلسطين</t>
  </si>
  <si>
    <t>Palestine</t>
  </si>
  <si>
    <t>قطر</t>
  </si>
  <si>
    <t>Qatar</t>
  </si>
  <si>
    <t>الكويت</t>
  </si>
  <si>
    <t>Kuwait</t>
  </si>
  <si>
    <t>لبنان</t>
  </si>
  <si>
    <t>Lebanon</t>
  </si>
  <si>
    <t xml:space="preserve">ليبيا    </t>
  </si>
  <si>
    <t xml:space="preserve">Libya  </t>
  </si>
  <si>
    <t xml:space="preserve">مصر  </t>
  </si>
  <si>
    <t xml:space="preserve">Egypt   </t>
  </si>
  <si>
    <t>المغرب</t>
  </si>
  <si>
    <t>Morocco</t>
  </si>
  <si>
    <t>موريتانيا</t>
  </si>
  <si>
    <t>Mauritania</t>
  </si>
  <si>
    <t>اليمن</t>
  </si>
  <si>
    <t>Yemen</t>
  </si>
  <si>
    <t>الجملة</t>
  </si>
  <si>
    <t>Total</t>
  </si>
  <si>
    <t>Value (V): 1000 U.S. Dollar</t>
  </si>
  <si>
    <t>Quantity(Q): Ton</t>
  </si>
  <si>
    <t>الجهة المصدر إليها</t>
  </si>
  <si>
    <t>باقي دول العالم</t>
  </si>
  <si>
    <t>سلطنة عمان</t>
  </si>
  <si>
    <t>مصر</t>
  </si>
  <si>
    <t>استراليا</t>
  </si>
  <si>
    <t>Australia</t>
  </si>
  <si>
    <t>نيوزلندا</t>
  </si>
  <si>
    <t>New Zealand</t>
  </si>
  <si>
    <t xml:space="preserve">اليابان </t>
  </si>
  <si>
    <t>Japan</t>
  </si>
  <si>
    <t>كوريا الجنوبية</t>
  </si>
  <si>
    <t>South Korea</t>
  </si>
  <si>
    <t xml:space="preserve"> تايوان </t>
  </si>
  <si>
    <t>Taiwan</t>
  </si>
  <si>
    <t>سنغفافورة</t>
  </si>
  <si>
    <t>Singapore</t>
  </si>
  <si>
    <t>فيتنام</t>
  </si>
  <si>
    <t>Vietnam</t>
  </si>
  <si>
    <t>تايلاند</t>
  </si>
  <si>
    <t>Thailand</t>
  </si>
  <si>
    <t xml:space="preserve">ماليزيا </t>
  </si>
  <si>
    <t>Malaysia</t>
  </si>
  <si>
    <t>الهند</t>
  </si>
  <si>
    <t>India</t>
  </si>
  <si>
    <t>اندونسيا</t>
  </si>
  <si>
    <t>Indonesia</t>
  </si>
  <si>
    <t>بنغلاديش</t>
  </si>
  <si>
    <t>Bangladesh</t>
  </si>
  <si>
    <t>سريلانكا</t>
  </si>
  <si>
    <t>Sri Lanka</t>
  </si>
  <si>
    <t>الولايات المتحدة الامريكية</t>
  </si>
  <si>
    <t>USA</t>
  </si>
  <si>
    <t>باقي العالم</t>
  </si>
  <si>
    <t>الفلبين</t>
  </si>
  <si>
    <t>Philippines</t>
  </si>
  <si>
    <t>المملكة المتحدة</t>
  </si>
  <si>
    <t>UK</t>
  </si>
  <si>
    <t>النرويج</t>
  </si>
  <si>
    <t>Norway</t>
  </si>
  <si>
    <t>إيطاليا</t>
  </si>
  <si>
    <t>Italy</t>
  </si>
  <si>
    <t>بربادوس</t>
  </si>
  <si>
    <t>Barbados</t>
  </si>
  <si>
    <t>بلجيكا</t>
  </si>
  <si>
    <t>Belgium</t>
  </si>
  <si>
    <t>بنما</t>
  </si>
  <si>
    <t>Panama</t>
  </si>
  <si>
    <t>جزر البهاما</t>
  </si>
  <si>
    <t>The Bahamas</t>
  </si>
  <si>
    <t>جزر مارشال</t>
  </si>
  <si>
    <t>Marshall Islands</t>
  </si>
  <si>
    <t>جنوب أفريقيا</t>
  </si>
  <si>
    <t>South Africa</t>
  </si>
  <si>
    <t>فانواتو</t>
  </si>
  <si>
    <t>Vanuatu</t>
  </si>
  <si>
    <t>قبرص</t>
  </si>
  <si>
    <t>Cyprus</t>
  </si>
  <si>
    <t>ليبيريا</t>
  </si>
  <si>
    <t>Liberia</t>
  </si>
  <si>
    <t>مالطا</t>
  </si>
  <si>
    <t>Malta</t>
  </si>
  <si>
    <t>هولندا</t>
  </si>
  <si>
    <t>Netherlands</t>
  </si>
  <si>
    <t>هونغ كونغ</t>
  </si>
  <si>
    <t>Hong Kong</t>
  </si>
  <si>
    <t>تموين السفن والطائرات</t>
  </si>
  <si>
    <t xml:space="preserve">الامارات </t>
  </si>
  <si>
    <t>عُمان</t>
  </si>
  <si>
    <t>ليبيا</t>
  </si>
  <si>
    <t>الدول العربية:</t>
  </si>
  <si>
    <t>Arab Countries</t>
  </si>
  <si>
    <t xml:space="preserve">قطر </t>
  </si>
  <si>
    <t>الاردن</t>
  </si>
  <si>
    <t>الامارات</t>
  </si>
  <si>
    <t>اسبانيا</t>
  </si>
  <si>
    <t>Spain</t>
  </si>
  <si>
    <t>الصين</t>
  </si>
  <si>
    <t>China</t>
  </si>
  <si>
    <t>المانيا</t>
  </si>
  <si>
    <t>Germany</t>
  </si>
  <si>
    <t>البرتغال</t>
  </si>
  <si>
    <t>Portugal</t>
  </si>
  <si>
    <t xml:space="preserve">المملكة المتحدة  </t>
  </si>
  <si>
    <t>United kingdom</t>
  </si>
  <si>
    <t>اليابان</t>
  </si>
  <si>
    <t>اليونان</t>
  </si>
  <si>
    <t>Greece</t>
  </si>
  <si>
    <t>امريكا</t>
  </si>
  <si>
    <t>انجولا</t>
  </si>
  <si>
    <t>Angola</t>
  </si>
  <si>
    <t>اندونيسيا</t>
  </si>
  <si>
    <t>ايران</t>
  </si>
  <si>
    <t>Iran</t>
  </si>
  <si>
    <t>ايرلندا</t>
  </si>
  <si>
    <t>Ireland</t>
  </si>
  <si>
    <t>ايطاليا</t>
  </si>
  <si>
    <t xml:space="preserve">بلجيكا </t>
  </si>
  <si>
    <t>بنجلاديش</t>
  </si>
  <si>
    <t>تايلند</t>
  </si>
  <si>
    <t>تـايـوان</t>
  </si>
  <si>
    <t>تركيا</t>
  </si>
  <si>
    <t>Turkey</t>
  </si>
  <si>
    <t>تنزانيا</t>
  </si>
  <si>
    <t>Tanzania</t>
  </si>
  <si>
    <t>جزر الفيجي</t>
  </si>
  <si>
    <t>Fijian Islands</t>
  </si>
  <si>
    <t>جنوب افريقيا</t>
  </si>
  <si>
    <t xml:space="preserve">سريلانكا  </t>
  </si>
  <si>
    <t>سنغافورة</t>
  </si>
  <si>
    <t>غانا</t>
  </si>
  <si>
    <t>Ghana</t>
  </si>
  <si>
    <t>فرنسا</t>
  </si>
  <si>
    <t>France</t>
  </si>
  <si>
    <t>سلطنة بروناي</t>
  </si>
  <si>
    <t>Sultanate of Brunei</t>
  </si>
  <si>
    <t>كينيا</t>
  </si>
  <si>
    <t>Kenya</t>
  </si>
  <si>
    <t>كندا</t>
  </si>
  <si>
    <t>Canada</t>
  </si>
  <si>
    <t>ماليزيا</t>
  </si>
  <si>
    <t>موريشيوس</t>
  </si>
  <si>
    <t>Mauritius</t>
  </si>
  <si>
    <t>نيبال</t>
  </si>
  <si>
    <t>Nepal</t>
  </si>
  <si>
    <t>Holland</t>
  </si>
  <si>
    <t>هونكونج</t>
  </si>
  <si>
    <t>بلغاريا</t>
  </si>
  <si>
    <t>Bulgaria</t>
  </si>
  <si>
    <t>البرازيل</t>
  </si>
  <si>
    <t>Brazil</t>
  </si>
  <si>
    <t>راوندا</t>
  </si>
  <si>
    <t>Ronda</t>
  </si>
  <si>
    <t>جــزر المالديف</t>
  </si>
  <si>
    <t>Maldives</t>
  </si>
  <si>
    <t>جمهورية بنين</t>
  </si>
  <si>
    <t>Republic of Benin</t>
  </si>
  <si>
    <t>بابوا غينيا الجديدة</t>
  </si>
  <si>
    <t>Papua New Guinea</t>
  </si>
  <si>
    <t>نيجيريا</t>
  </si>
  <si>
    <t>Nigeria</t>
  </si>
  <si>
    <t>هنغاريا</t>
  </si>
  <si>
    <t>Hungary</t>
  </si>
  <si>
    <t>جزيرة مارشال</t>
  </si>
  <si>
    <t>السنغال</t>
  </si>
  <si>
    <t>Senegal</t>
  </si>
  <si>
    <t>ترينداد وتوباجو</t>
  </si>
  <si>
    <t>Trinidad and Tobago</t>
  </si>
  <si>
    <t>زامبيا</t>
  </si>
  <si>
    <t>Zambia</t>
  </si>
  <si>
    <t>ساموا</t>
  </si>
  <si>
    <t>Samoa</t>
  </si>
  <si>
    <t xml:space="preserve">دول عربية اخرى </t>
  </si>
  <si>
    <t>Other Arab Countries</t>
  </si>
  <si>
    <t xml:space="preserve">Arab Countries </t>
  </si>
  <si>
    <t>إسبانيا</t>
  </si>
  <si>
    <t>اسم المنتج</t>
  </si>
  <si>
    <t>معلبات سردين وتونه</t>
  </si>
  <si>
    <t>شرائح سمك مجمده</t>
  </si>
  <si>
    <t>اسماك مجمده</t>
  </si>
  <si>
    <t>أسماك أخري</t>
  </si>
  <si>
    <t>المجموع</t>
  </si>
  <si>
    <t>الاسماك الحية</t>
  </si>
  <si>
    <t xml:space="preserve">الاسماك الطازجة أو المبردة أو المجمدة </t>
  </si>
  <si>
    <t>شرائح الاسماك وغيرها من لحوم الاسماك</t>
  </si>
  <si>
    <t>الاسماك المملحة أو المجففة أو المدخنة</t>
  </si>
  <si>
    <t xml:space="preserve">القشريات </t>
  </si>
  <si>
    <t xml:space="preserve">الرخويات </t>
  </si>
  <si>
    <t>اللافقريات المائية الأخري</t>
  </si>
  <si>
    <t>سرطان البحر</t>
  </si>
  <si>
    <t>الأسماك</t>
  </si>
  <si>
    <t>الربيان</t>
  </si>
  <si>
    <t>الحبار</t>
  </si>
  <si>
    <t>أم الربيان</t>
  </si>
  <si>
    <t>قنديل البحر</t>
  </si>
  <si>
    <t>اسماك طازجة و مجمدة</t>
  </si>
  <si>
    <t>قشريات</t>
  </si>
  <si>
    <t>رخويات: راسيات الارجل</t>
  </si>
  <si>
    <t>معلبات و شبه معلبات</t>
  </si>
  <si>
    <t>انواع اخرى</t>
  </si>
  <si>
    <t>شرائح الاسماك ولحوم الاسماك الاخري</t>
  </si>
  <si>
    <t>جيذر</t>
  </si>
  <si>
    <t>سهوة</t>
  </si>
  <si>
    <t>سقطانة</t>
  </si>
  <si>
    <t>تبانة</t>
  </si>
  <si>
    <t>حقيبة</t>
  </si>
  <si>
    <t>كنعد</t>
  </si>
  <si>
    <t>حبس</t>
  </si>
  <si>
    <t>عقام</t>
  </si>
  <si>
    <t>سكل</t>
  </si>
  <si>
    <t>ميخ</t>
  </si>
  <si>
    <t>ضلعة</t>
  </si>
  <si>
    <t>برية</t>
  </si>
  <si>
    <t>صال صغير</t>
  </si>
  <si>
    <t>صال كبير</t>
  </si>
  <si>
    <t>بياح</t>
  </si>
  <si>
    <t>خرخور</t>
  </si>
  <si>
    <t>شعري</t>
  </si>
  <si>
    <t>كوفر</t>
  </si>
  <si>
    <t>هامور</t>
  </si>
  <si>
    <t>صارف</t>
  </si>
  <si>
    <t>نجرور</t>
  </si>
  <si>
    <t>حمراء</t>
  </si>
  <si>
    <t>عندق</t>
  </si>
  <si>
    <t>صافي</t>
  </si>
  <si>
    <t>جرجور</t>
  </si>
  <si>
    <t>طباق</t>
  </si>
  <si>
    <t>شارخة</t>
  </si>
  <si>
    <t>ربيان</t>
  </si>
  <si>
    <t>حبار</t>
  </si>
  <si>
    <t>صفيلح</t>
  </si>
  <si>
    <t>اسماك غير معروفة</t>
  </si>
  <si>
    <t>اخرى</t>
  </si>
  <si>
    <t>قاعية اخرى</t>
  </si>
  <si>
    <t>مجمد</t>
  </si>
  <si>
    <t>طري أو حي</t>
  </si>
  <si>
    <t>معلب</t>
  </si>
  <si>
    <t>نصف معلب</t>
  </si>
  <si>
    <t>مملح، مجفف، مدخن</t>
  </si>
  <si>
    <t>دقيق السمك</t>
  </si>
  <si>
    <t>زيت  السمك</t>
  </si>
  <si>
    <t>اجار اجار</t>
  </si>
  <si>
    <t xml:space="preserve">الطحالب </t>
  </si>
  <si>
    <t xml:space="preserve">المرجان </t>
  </si>
  <si>
    <t>اسماك حيه / قشريات ورخويات محفوظه / خبيارى (كافيار) / أسماك طازجه او مبرده،عدا شرائح الاسماك</t>
  </si>
  <si>
    <t>شرائح سمك فيليه وغيرها من لحوم الأسماك / اسماك طازجه او مبرده،عدا شرائح الأسماك / قشريات</t>
  </si>
  <si>
    <t>اسماك طازجه او مبرده،عدا شرائح الأسماك / قشريات / اسماك طازجه او مبرده،عدا شرائح الأسماك</t>
  </si>
  <si>
    <t xml:space="preserve">قشريات / اسماك ، مجمده، عدا شرائح الأسماك </t>
  </si>
  <si>
    <t>اسماك محضره او محفوظه ، خبيارى (كافيار)ـ / قشريات</t>
  </si>
  <si>
    <t>قشريات / شرائح سمك فيليه وغيرها من لحوم الأسماك</t>
  </si>
  <si>
    <t>الكمية</t>
  </si>
  <si>
    <t>القيمة</t>
  </si>
  <si>
    <t>اسماك نيليه (بلطي وكاس )</t>
  </si>
  <si>
    <t xml:space="preserve">اسماك بحريه +بلطي +جمبري </t>
  </si>
  <si>
    <t xml:space="preserve">بلطي نيلي </t>
  </si>
  <si>
    <t xml:space="preserve">جمبري &amp; خيار بحر  بلطي </t>
  </si>
  <si>
    <t>أخرى</t>
  </si>
  <si>
    <t>جام-خن</t>
  </si>
  <si>
    <t>خردويل</t>
  </si>
  <si>
    <t>صدى</t>
  </si>
  <si>
    <t>تونات أخري</t>
  </si>
  <si>
    <t>سطحية كبيرة أخري</t>
  </si>
  <si>
    <t>عومة</t>
  </si>
  <si>
    <t>سطحية صغيرة أخري</t>
  </si>
  <si>
    <t> -- للمياه العذبة</t>
  </si>
  <si>
    <t> -- سمك الترويت (سالمو تروتا، أونكورينكوس ميكيس، أونكورينكوس كلاركي، أونكورينكوس أغوابونيتا، أونكورينكوس جيلاى، أونكورينكوس أباش، أونكورينكوس كريزوغاستر)</t>
  </si>
  <si>
    <t> -- سلمون المحيط الهادي (من نوع أونكورينكوس نركا، أونكورينكوس غوربوشا، أونكورينكوس كيتا، أونكورينكوس تشاويتشا، أونكورينكوس كيسوتش، أونكورينكوس ماسو، أونكورينكوس رودوروس) وسلمون الأطلنطي (سالمو سالار) وسلمون الدانوب(هوكو هوكو)</t>
  </si>
  <si>
    <t> -- قريدس أو جمبري (روبيان) المياه الباردة (من نوع باندالوس، كرانجون كرانجون)</t>
  </si>
  <si>
    <t> - اكباد، بيض، غدد تذكير، زعانف، رؤوس، ذيول، حوصلات (مثانات هوائية) وغيرها من احشاء الاسماك الصالحة للاكل:</t>
  </si>
  <si>
    <t> -- كركند أو عقارب بحر (من نوع هوماروس)</t>
  </si>
  <si>
    <t> -- سرطانات (سلطعون)</t>
  </si>
  <si>
    <t> - حلزون (بزاق)، غير حلزون البحر</t>
  </si>
  <si>
    <t> -- سمك السلور (من نوع بانجاسييس، من نوع سيلوروس، من نوع كلارياس، من نوع إيكتالوروس)</t>
  </si>
  <si>
    <t> -- غيرها من قريدس أو جمبري (روبيان)</t>
  </si>
  <si>
    <t> -- حية، طازجة أو مبردة</t>
  </si>
  <si>
    <t> -- سمك نازلي (من نوع ميرلوتشيوس ومن نوع يوروفيسيس)</t>
  </si>
  <si>
    <t> -- غيرها</t>
  </si>
  <si>
    <t xml:space="preserve">أسماك مفلطحة </t>
  </si>
  <si>
    <t>الشبيط</t>
  </si>
  <si>
    <t xml:space="preserve">اسماك طازجة </t>
  </si>
  <si>
    <t xml:space="preserve">اسماك مجمدة </t>
  </si>
  <si>
    <t>Britain</t>
  </si>
  <si>
    <t>الاخطبوط المجمد ومصبرات السردين</t>
  </si>
  <si>
    <t>غ.م</t>
  </si>
  <si>
    <t>Rest of the world</t>
  </si>
  <si>
    <t xml:space="preserve"> Quantity(Q): 1000 M.T.</t>
  </si>
  <si>
    <t>الكمية طن     القيمة الف دولار</t>
  </si>
  <si>
    <t xml:space="preserve">plastaine </t>
  </si>
  <si>
    <t>دول  عربية أخرى</t>
  </si>
  <si>
    <t xml:space="preserve">Other Arab Countries </t>
  </si>
  <si>
    <t>بريطانيا</t>
  </si>
  <si>
    <t>الدول العربية</t>
  </si>
  <si>
    <t xml:space="preserve">The Rest of the World </t>
  </si>
  <si>
    <t xml:space="preserve">Airplanes and Ships supplies </t>
  </si>
  <si>
    <t>الكمية: ألف طن    القيمة : مليون دولار</t>
  </si>
  <si>
    <t>الكمية: طن    القيمة :  ألف دولار</t>
  </si>
  <si>
    <t xml:space="preserve">غ م </t>
  </si>
  <si>
    <t>غ م</t>
  </si>
  <si>
    <t>TABLE 46 TOTAL FISH  EXPORTS</t>
  </si>
  <si>
    <t>TABLE 71 Exports by Species Somalia</t>
  </si>
  <si>
    <t>جدول  46 إجمالي صادرات الأسماك</t>
  </si>
  <si>
    <t>جدول  47    صادرات   الأسماك ( الأردن)</t>
  </si>
  <si>
    <t>جدول  48   صادرات الأسماك ( الإمارات)</t>
  </si>
  <si>
    <t>جدول  49  صادرات الأسماك  (البحرين)</t>
  </si>
  <si>
    <t>جدول  50  صادرات الأسماك  (تونس)</t>
  </si>
  <si>
    <t>جدول  51   صادرات الأسماك  (الجزائر)</t>
  </si>
  <si>
    <t>جدول  52  صادرات الأسماك  (جيبوتي)</t>
  </si>
  <si>
    <t>جدول  53   صادرات الأسماك  (السعودية)</t>
  </si>
  <si>
    <t>جدول  54  صادرات الأسماك  (السودان)</t>
  </si>
  <si>
    <t>جدول  55  صادرات الأسماك  (عُمان)</t>
  </si>
  <si>
    <t>جدول  56   صادرات الأسماك ( قطر)</t>
  </si>
  <si>
    <t>جدول  57  صادرات الأسماك  (الكويت)</t>
  </si>
  <si>
    <t>جدول  58  صادرات الأسماك  (لبنان)</t>
  </si>
  <si>
    <t>جدول 59  صادرات الأسماك  (مصر)</t>
  </si>
  <si>
    <t>جدول  60   صادرات الأسماك  (المغرب)</t>
  </si>
  <si>
    <t>جدول 61   صادرات الأسماك  (اليمن)</t>
  </si>
  <si>
    <t>TABLE 61 Fish   Exports (Yemen)</t>
  </si>
  <si>
    <t>TABLE 60 Fish  Exports (Morocco)</t>
  </si>
  <si>
    <t>TABLE 59 Fish  Exports (Egypt )</t>
  </si>
  <si>
    <t>TABLE 58 Fish   Exports (Lebanon)</t>
  </si>
  <si>
    <t>TABLE 57 Fish  Exports (Kuwait)</t>
  </si>
  <si>
    <t>TABLE 56  Fish  Exports (Qatar)</t>
  </si>
  <si>
    <t>TABLE 55 Fish  Exports (Oman)</t>
  </si>
  <si>
    <t>TABLE 54 Fish  Exports (Sudan)</t>
  </si>
  <si>
    <t>TABLE 53 Fish  Exports (Saudi Arabia)</t>
  </si>
  <si>
    <t xml:space="preserve">TABLE 52 Fish  Exports (Djibouti) </t>
  </si>
  <si>
    <t>TABLE 51 Fish   Exports (Algeria)</t>
  </si>
  <si>
    <t>TABLE 50 Fish  Exports (Tunisia)</t>
  </si>
  <si>
    <t>TABLE 49 Fish  Exports (Bahrain)</t>
  </si>
  <si>
    <t>TABLE 48 Fish Exports (Emirates )</t>
  </si>
  <si>
    <t>TABLE 47  Fish  Exports (Jordan)</t>
  </si>
  <si>
    <t>جدول 62  صادرات الأسماك وفقا للأصناف (الأردن)</t>
  </si>
  <si>
    <t>جدول  63  صادرات الأسماك وفقا للأصناف (الإمارات)</t>
  </si>
  <si>
    <t>جدول  64 صادرات الأسماك وفقا للأصناف  (البحرين)</t>
  </si>
  <si>
    <t>جدول  65  صادرات الأسماك وفقا للأصناف (تونس)</t>
  </si>
  <si>
    <t>جدول  66 صادرات الأسماك وفقا للأصناف  (الجزائر)</t>
  </si>
  <si>
    <t>جدول  67  صادرات الأسماك وفقا للأصناف  (جيبوتي)</t>
  </si>
  <si>
    <t>جدول  68 صادرات الأسماك وفقا للأصناف  (السعودية)</t>
  </si>
  <si>
    <t>جدول  69 صادرات الأسماك وفقا للأصناف ( السودان)</t>
  </si>
  <si>
    <t>جدول  70  صادرات الأسماك وفقا للأصناف (سوريا)</t>
  </si>
  <si>
    <t>جدول  71 صادرات الأسماك وفقا للأصناف (الصومال)</t>
  </si>
  <si>
    <t>جدول  72 صادرات الأسماك وفقا للأصناف ( العراق)</t>
  </si>
  <si>
    <t>جدول  73 صادرات الأسماك وفقا للأصناف (عُمان)</t>
  </si>
  <si>
    <t>جدول  74  صادرات الأسماك وفقا للأصناف (الكويت)</t>
  </si>
  <si>
    <t>جدول 75 صادرات الأسماك وفقا للأصناف  (لبنان)</t>
  </si>
  <si>
    <t>جدول  76 صادرات الأسماك وفقا للأصناف (ليبيا)</t>
  </si>
  <si>
    <t>جدول  77  صادرات الأسماك وفقا للأصناف (مصر)</t>
  </si>
  <si>
    <t>جدول 78  صادرات الأسماك وفقا للأصناف (المغرب)</t>
  </si>
  <si>
    <t>جدول  80  صادرات الأسماك وفقا للأصناف (اليمن)</t>
  </si>
  <si>
    <t>TABLE 80 Exports by Species( Yemen)</t>
  </si>
  <si>
    <t>TABLE 79 Exports by Species (Mauritania)</t>
  </si>
  <si>
    <t>TABLE 78  Exports by Species (Morocco)</t>
  </si>
  <si>
    <t xml:space="preserve">TABLE 77 Exports by Species (Egypt) </t>
  </si>
  <si>
    <t xml:space="preserve">TABLE 76 Exports by Species (Libya)  </t>
  </si>
  <si>
    <t>TABLE 75 Exports by Species (Lebanon)</t>
  </si>
  <si>
    <t>TABLE 74 Exports by Species (Kuwait)</t>
  </si>
  <si>
    <t>TABLE 73 Exports by Species (Oman)</t>
  </si>
  <si>
    <t>TABLE 72 Exports by Species (Iraq)</t>
  </si>
  <si>
    <t>TABLE 70 Exports by Species (Syria)</t>
  </si>
  <si>
    <t>TABLE 69 Exports by Species (Sudan)</t>
  </si>
  <si>
    <t>TABLE 68 Exports by Species (Saudi Arabia)</t>
  </si>
  <si>
    <t>TABLE 67 Exports by Species (Djibouti )</t>
  </si>
  <si>
    <t>TABLE 66 Exports by Species (Algeria)</t>
  </si>
  <si>
    <t>TABLE 65 Exports by Species (Tunisia)</t>
  </si>
  <si>
    <t>TABLE 64  Exports by Species (Bahrain)</t>
  </si>
  <si>
    <t>TABLE 63 Exports by Species (Emirates)</t>
  </si>
  <si>
    <t>TABLE 62  Fish Exports by Species (Jordan)</t>
  </si>
  <si>
    <t>جدول  79 صادرات الأسماك وفقا للأصناف (موريتانيا)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</si>
</sst>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15" x14ac:knownFonts="1">
    <font>
      <sz val="11"/>
      <color theme="1"/>
      <name val="Arial"/>
      <family val="2"/>
      <charset val="178"/>
      <scheme val="minor"/>
    </font>
    <font>
      <sz val="12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0"/>
      <name val="Arabic Transparent"/>
      <charset val="178"/>
    </font>
    <font>
      <sz val="11"/>
      <color theme="1"/>
      <name val="Arial"/>
      <family val="2"/>
      <charset val="178"/>
      <scheme val="minor"/>
    </font>
    <font>
      <sz val="10"/>
      <name val="Arial"/>
      <family val="2"/>
    </font>
    <font>
      <b/>
      <sz val="12"/>
      <name val="Simplified Arabic"/>
      <family val="1"/>
    </font>
    <font>
      <sz val="12"/>
      <name val="Times New Roman"/>
      <family val="1"/>
    </font>
    <font>
      <sz val="10"/>
      <name val="Times New Roman"/>
      <family val="1"/>
      <scheme val="major"/>
    </font>
    <font>
      <b/>
      <sz val="10"/>
      <name val="Times New Roman"/>
      <family val="1"/>
      <scheme val="major"/>
    </font>
    <font>
      <b/>
      <sz val="10"/>
      <color theme="1"/>
      <name val="Arial"/>
      <family val="2"/>
    </font>
    <font>
      <b/>
      <sz val="11"/>
      <color theme="1"/>
      <name val="Arial"/>
      <family val="2"/>
      <scheme val="minor"/>
    </font>
    <font>
      <sz val="12"/>
      <name val="Times New Roman"/>
      <family val="1"/>
      <scheme val="major"/>
    </font>
    <font>
      <sz val="12"/>
      <color theme="1"/>
      <name val="Arial"/>
      <family val="2"/>
      <charset val="178"/>
      <scheme val="minor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6">
    <xf numFmtId="0" fontId="0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5" fillId="0" borderId="0"/>
  </cellStyleXfs>
  <cellXfs count="172">
    <xf numFmtId="0" fontId="0" fillId="0" borderId="0" xfId="0"/>
    <xf numFmtId="0" fontId="1" fillId="0" borderId="5" xfId="0" applyFont="1" applyFill="1" applyBorder="1" applyAlignment="1">
      <alignment horizontal="center" readingOrder="2"/>
    </xf>
    <xf numFmtId="2" fontId="1" fillId="0" borderId="5" xfId="0" applyNumberFormat="1" applyFont="1" applyFill="1" applyBorder="1" applyAlignment="1">
      <alignment horizontal="center" readingOrder="2"/>
    </xf>
    <xf numFmtId="0" fontId="1" fillId="0" borderId="6" xfId="0" applyFont="1" applyFill="1" applyBorder="1" applyAlignment="1">
      <alignment horizontal="center" readingOrder="2"/>
    </xf>
    <xf numFmtId="2" fontId="1" fillId="0" borderId="6" xfId="0" applyNumberFormat="1" applyFont="1" applyFill="1" applyBorder="1" applyAlignment="1">
      <alignment horizontal="center" readingOrder="2"/>
    </xf>
    <xf numFmtId="2" fontId="1" fillId="0" borderId="6" xfId="0" applyNumberFormat="1" applyFont="1" applyFill="1" applyBorder="1" applyAlignment="1">
      <alignment horizontal="center" readingOrder="1"/>
    </xf>
    <xf numFmtId="0" fontId="1" fillId="0" borderId="7" xfId="0" applyFont="1" applyFill="1" applyBorder="1" applyAlignment="1">
      <alignment horizontal="center" readingOrder="2"/>
    </xf>
    <xf numFmtId="0" fontId="3" fillId="0" borderId="4" xfId="0" applyFont="1" applyFill="1" applyBorder="1" applyAlignment="1">
      <alignment horizontal="center" readingOrder="2"/>
    </xf>
    <xf numFmtId="2" fontId="3" fillId="0" borderId="4" xfId="0" applyNumberFormat="1" applyFont="1" applyFill="1" applyBorder="1" applyAlignment="1">
      <alignment horizontal="center" readingOrder="2"/>
    </xf>
    <xf numFmtId="0" fontId="1" fillId="0" borderId="9" xfId="0" applyFont="1" applyFill="1" applyBorder="1" applyAlignment="1">
      <alignment horizontal="center" readingOrder="1"/>
    </xf>
    <xf numFmtId="0" fontId="1" fillId="0" borderId="4" xfId="0" applyFont="1" applyFill="1" applyBorder="1" applyAlignment="1">
      <alignment horizontal="center" readingOrder="1"/>
    </xf>
    <xf numFmtId="0" fontId="0" fillId="0" borderId="0" xfId="0" applyFill="1"/>
    <xf numFmtId="2" fontId="0" fillId="0" borderId="6" xfId="0" applyNumberFormat="1" applyFill="1" applyBorder="1"/>
    <xf numFmtId="2" fontId="0" fillId="0" borderId="14" xfId="0" applyNumberFormat="1" applyFill="1" applyBorder="1"/>
    <xf numFmtId="2" fontId="0" fillId="0" borderId="17" xfId="0" applyNumberFormat="1" applyFill="1" applyBorder="1"/>
    <xf numFmtId="2" fontId="0" fillId="0" borderId="18" xfId="0" applyNumberFormat="1" applyFill="1" applyBorder="1"/>
    <xf numFmtId="0" fontId="1" fillId="0" borderId="2" xfId="0" applyFont="1" applyFill="1" applyBorder="1" applyAlignment="1">
      <alignment horizontal="center" readingOrder="1"/>
    </xf>
    <xf numFmtId="1" fontId="0" fillId="0" borderId="0" xfId="0" applyNumberFormat="1" applyFill="1"/>
    <xf numFmtId="2" fontId="1" fillId="0" borderId="5" xfId="0" applyNumberFormat="1" applyFont="1" applyFill="1" applyBorder="1" applyAlignment="1">
      <alignment horizontal="center" readingOrder="1"/>
    </xf>
    <xf numFmtId="2" fontId="0" fillId="0" borderId="0" xfId="0" applyNumberFormat="1"/>
    <xf numFmtId="0" fontId="8" fillId="0" borderId="0" xfId="0" applyFont="1" applyFill="1" applyBorder="1" applyAlignment="1">
      <alignment vertical="top" wrapText="1"/>
    </xf>
    <xf numFmtId="2" fontId="0" fillId="0" borderId="5" xfId="0" applyNumberFormat="1" applyFill="1" applyBorder="1"/>
    <xf numFmtId="2" fontId="0" fillId="0" borderId="24" xfId="0" applyNumberFormat="1" applyFill="1" applyBorder="1"/>
    <xf numFmtId="2" fontId="0" fillId="0" borderId="5" xfId="0" applyNumberFormat="1" applyFill="1" applyBorder="1" applyAlignment="1">
      <alignment horizontal="center"/>
    </xf>
    <xf numFmtId="2" fontId="0" fillId="0" borderId="24" xfId="0" applyNumberFormat="1" applyFill="1" applyBorder="1" applyAlignment="1">
      <alignment horizontal="center"/>
    </xf>
    <xf numFmtId="2" fontId="0" fillId="0" borderId="6" xfId="0" applyNumberFormat="1" applyFill="1" applyBorder="1" applyAlignment="1">
      <alignment horizontal="center"/>
    </xf>
    <xf numFmtId="2" fontId="0" fillId="0" borderId="14" xfId="0" applyNumberFormat="1" applyFill="1" applyBorder="1" applyAlignment="1">
      <alignment horizontal="center"/>
    </xf>
    <xf numFmtId="2" fontId="0" fillId="0" borderId="7" xfId="0" applyNumberFormat="1" applyFill="1" applyBorder="1" applyAlignment="1">
      <alignment horizontal="center"/>
    </xf>
    <xf numFmtId="2" fontId="0" fillId="0" borderId="16" xfId="0" applyNumberFormat="1" applyFill="1" applyBorder="1" applyAlignment="1">
      <alignment horizontal="center"/>
    </xf>
    <xf numFmtId="2" fontId="0" fillId="0" borderId="17" xfId="0" applyNumberFormat="1" applyFill="1" applyBorder="1" applyAlignment="1">
      <alignment horizontal="center"/>
    </xf>
    <xf numFmtId="2" fontId="0" fillId="0" borderId="18" xfId="0" applyNumberFormat="1" applyFill="1" applyBorder="1" applyAlignment="1">
      <alignment horizontal="center"/>
    </xf>
    <xf numFmtId="0" fontId="1" fillId="0" borderId="26" xfId="0" applyFont="1" applyFill="1" applyBorder="1" applyAlignment="1">
      <alignment horizontal="center" readingOrder="1"/>
    </xf>
    <xf numFmtId="2" fontId="0" fillId="0" borderId="27" xfId="0" applyNumberFormat="1" applyFill="1" applyBorder="1" applyAlignment="1">
      <alignment horizontal="center"/>
    </xf>
    <xf numFmtId="0" fontId="2" fillId="0" borderId="28" xfId="0" applyFont="1" applyFill="1" applyBorder="1"/>
    <xf numFmtId="0" fontId="2" fillId="0" borderId="29" xfId="0" applyFont="1" applyFill="1" applyBorder="1"/>
    <xf numFmtId="0" fontId="2" fillId="0" borderId="30" xfId="0" applyFont="1" applyFill="1" applyBorder="1"/>
    <xf numFmtId="0" fontId="3" fillId="0" borderId="4" xfId="0" applyFont="1" applyFill="1" applyBorder="1" applyAlignment="1">
      <alignment horizontal="right" readingOrder="2"/>
    </xf>
    <xf numFmtId="165" fontId="0" fillId="0" borderId="11" xfId="0" applyNumberFormat="1" applyFill="1" applyBorder="1" applyAlignment="1">
      <alignment horizontal="center"/>
    </xf>
    <xf numFmtId="165" fontId="0" fillId="0" borderId="12" xfId="0" applyNumberFormat="1" applyFill="1" applyBorder="1" applyAlignment="1">
      <alignment horizontal="center"/>
    </xf>
    <xf numFmtId="165" fontId="0" fillId="0" borderId="6" xfId="0" applyNumberFormat="1" applyFill="1" applyBorder="1" applyAlignment="1">
      <alignment horizontal="center"/>
    </xf>
    <xf numFmtId="165" fontId="0" fillId="0" borderId="14" xfId="0" applyNumberFormat="1" applyFill="1" applyBorder="1" applyAlignment="1">
      <alignment horizontal="center"/>
    </xf>
    <xf numFmtId="165" fontId="0" fillId="0" borderId="17" xfId="0" applyNumberFormat="1" applyFill="1" applyBorder="1" applyAlignment="1">
      <alignment horizontal="center"/>
    </xf>
    <xf numFmtId="165" fontId="0" fillId="0" borderId="18" xfId="0" applyNumberFormat="1" applyFill="1" applyBorder="1" applyAlignment="1">
      <alignment horizontal="center"/>
    </xf>
    <xf numFmtId="165" fontId="0" fillId="0" borderId="5" xfId="0" applyNumberFormat="1" applyFill="1" applyBorder="1" applyAlignment="1">
      <alignment horizontal="center"/>
    </xf>
    <xf numFmtId="165" fontId="0" fillId="0" borderId="24" xfId="0" applyNumberFormat="1" applyFill="1" applyBorder="1" applyAlignment="1">
      <alignment horizontal="center"/>
    </xf>
    <xf numFmtId="165" fontId="0" fillId="0" borderId="7" xfId="0" applyNumberFormat="1" applyFill="1" applyBorder="1" applyAlignment="1">
      <alignment horizontal="center"/>
    </xf>
    <xf numFmtId="165" fontId="0" fillId="0" borderId="16" xfId="0" applyNumberFormat="1" applyFill="1" applyBorder="1" applyAlignment="1">
      <alignment horizontal="center"/>
    </xf>
    <xf numFmtId="165" fontId="0" fillId="0" borderId="27" xfId="0" applyNumberFormat="1" applyFill="1" applyBorder="1" applyAlignment="1">
      <alignment horizontal="center"/>
    </xf>
    <xf numFmtId="0" fontId="2" fillId="0" borderId="31" xfId="0" applyFont="1" applyFill="1" applyBorder="1"/>
    <xf numFmtId="2" fontId="0" fillId="0" borderId="27" xfId="0" applyNumberFormat="1" applyFill="1" applyBorder="1"/>
    <xf numFmtId="0" fontId="3" fillId="0" borderId="0" xfId="0" applyFont="1" applyFill="1" applyBorder="1" applyAlignment="1">
      <alignment horizontal="right" readingOrder="2"/>
    </xf>
    <xf numFmtId="2" fontId="0" fillId="0" borderId="0" xfId="0" applyNumberFormat="1" applyFill="1" applyBorder="1" applyAlignment="1">
      <alignment horizontal="center"/>
    </xf>
    <xf numFmtId="2" fontId="0" fillId="0" borderId="0" xfId="0" applyNumberFormat="1" applyFill="1" applyBorder="1"/>
    <xf numFmtId="0" fontId="7" fillId="0" borderId="0" xfId="0" applyFont="1" applyBorder="1" applyAlignment="1">
      <alignment horizontal="center" vertical="center" wrapText="1" readingOrder="2"/>
    </xf>
    <xf numFmtId="2" fontId="0" fillId="0" borderId="0" xfId="0" applyNumberFormat="1" applyFill="1"/>
    <xf numFmtId="0" fontId="9" fillId="0" borderId="6" xfId="0" applyFont="1" applyFill="1" applyBorder="1" applyAlignment="1">
      <alignment horizontal="center" readingOrder="1"/>
    </xf>
    <xf numFmtId="165" fontId="9" fillId="0" borderId="6" xfId="0" applyNumberFormat="1" applyFont="1" applyFill="1" applyBorder="1" applyAlignment="1">
      <alignment horizontal="center" readingOrder="1"/>
    </xf>
    <xf numFmtId="0" fontId="10" fillId="0" borderId="17" xfId="0" applyFont="1" applyFill="1" applyBorder="1" applyAlignment="1">
      <alignment horizontal="center" readingOrder="1"/>
    </xf>
    <xf numFmtId="0" fontId="9" fillId="0" borderId="19" xfId="0" applyFont="1" applyFill="1" applyBorder="1" applyAlignment="1">
      <alignment horizontal="center" readingOrder="1"/>
    </xf>
    <xf numFmtId="0" fontId="10" fillId="0" borderId="32" xfId="0" applyFont="1" applyFill="1" applyBorder="1" applyAlignment="1">
      <alignment horizontal="center" readingOrder="1"/>
    </xf>
    <xf numFmtId="0" fontId="1" fillId="0" borderId="29" xfId="0" applyFont="1" applyFill="1" applyBorder="1" applyAlignment="1">
      <alignment horizontal="center" readingOrder="2"/>
    </xf>
    <xf numFmtId="0" fontId="1" fillId="0" borderId="13" xfId="0" applyFont="1" applyFill="1" applyBorder="1" applyAlignment="1">
      <alignment horizontal="center" readingOrder="2"/>
    </xf>
    <xf numFmtId="0" fontId="1" fillId="0" borderId="23" xfId="0" applyFont="1" applyFill="1" applyBorder="1" applyAlignment="1">
      <alignment horizontal="center" readingOrder="2"/>
    </xf>
    <xf numFmtId="0" fontId="1" fillId="0" borderId="24" xfId="0" applyFont="1" applyFill="1" applyBorder="1" applyAlignment="1">
      <alignment horizontal="center" readingOrder="2"/>
    </xf>
    <xf numFmtId="0" fontId="1" fillId="0" borderId="14" xfId="0" applyFont="1" applyFill="1" applyBorder="1" applyAlignment="1">
      <alignment horizontal="center" readingOrder="2"/>
    </xf>
    <xf numFmtId="0" fontId="1" fillId="0" borderId="16" xfId="0" applyFont="1" applyFill="1" applyBorder="1" applyAlignment="1">
      <alignment horizontal="center" readingOrder="2"/>
    </xf>
    <xf numFmtId="0" fontId="1" fillId="0" borderId="0" xfId="0" applyFont="1" applyFill="1" applyBorder="1" applyAlignment="1">
      <alignment horizontal="center" readingOrder="2"/>
    </xf>
    <xf numFmtId="2" fontId="1" fillId="0" borderId="0" xfId="0" applyNumberFormat="1" applyFont="1" applyFill="1" applyBorder="1" applyAlignment="1">
      <alignment horizontal="center" readingOrder="2"/>
    </xf>
    <xf numFmtId="2" fontId="1" fillId="0" borderId="0" xfId="0" applyNumberFormat="1" applyFont="1" applyFill="1" applyBorder="1" applyAlignment="1">
      <alignment horizontal="center" readingOrder="1"/>
    </xf>
    <xf numFmtId="0" fontId="3" fillId="0" borderId="5" xfId="0" applyFont="1" applyFill="1" applyBorder="1" applyAlignment="1">
      <alignment horizontal="center" readingOrder="2"/>
    </xf>
    <xf numFmtId="1" fontId="9" fillId="0" borderId="6" xfId="0" applyNumberFormat="1" applyFont="1" applyFill="1" applyBorder="1" applyAlignment="1">
      <alignment horizontal="center" readingOrder="1"/>
    </xf>
    <xf numFmtId="165" fontId="3" fillId="0" borderId="4" xfId="0" applyNumberFormat="1" applyFont="1" applyFill="1" applyBorder="1" applyAlignment="1">
      <alignment horizontal="center" readingOrder="2"/>
    </xf>
    <xf numFmtId="1" fontId="1" fillId="0" borderId="6" xfId="0" applyNumberFormat="1" applyFont="1" applyFill="1" applyBorder="1" applyAlignment="1">
      <alignment horizontal="center" readingOrder="2"/>
    </xf>
    <xf numFmtId="1" fontId="1" fillId="0" borderId="6" xfId="0" applyNumberFormat="1" applyFont="1" applyFill="1" applyBorder="1" applyAlignment="1">
      <alignment horizontal="center" readingOrder="1"/>
    </xf>
    <xf numFmtId="164" fontId="0" fillId="0" borderId="0" xfId="0" applyNumberFormat="1" applyFill="1"/>
    <xf numFmtId="0" fontId="3" fillId="0" borderId="33" xfId="0" applyFont="1" applyFill="1" applyBorder="1" applyAlignment="1">
      <alignment horizontal="center" readingOrder="2"/>
    </xf>
    <xf numFmtId="0" fontId="3" fillId="0" borderId="18" xfId="0" applyFont="1" applyFill="1" applyBorder="1" applyAlignment="1">
      <alignment horizontal="center" readingOrder="2"/>
    </xf>
    <xf numFmtId="0" fontId="1" fillId="0" borderId="30" xfId="0" applyFont="1" applyFill="1" applyBorder="1" applyAlignment="1">
      <alignment horizontal="center" vertical="center" wrapText="1" readingOrder="2"/>
    </xf>
    <xf numFmtId="0" fontId="1" fillId="0" borderId="29" xfId="0" applyFont="1" applyFill="1" applyBorder="1" applyAlignment="1">
      <alignment horizontal="center" vertical="center" readingOrder="2"/>
    </xf>
    <xf numFmtId="0" fontId="3" fillId="0" borderId="4" xfId="0" applyFont="1" applyFill="1" applyBorder="1" applyAlignment="1">
      <alignment horizontal="center" vertical="center" readingOrder="2"/>
    </xf>
    <xf numFmtId="0" fontId="1" fillId="0" borderId="23" xfId="0" applyFont="1" applyFill="1" applyBorder="1" applyAlignment="1">
      <alignment horizontal="center" vertical="center" readingOrder="2"/>
    </xf>
    <xf numFmtId="0" fontId="1" fillId="0" borderId="13" xfId="0" applyFont="1" applyFill="1" applyBorder="1" applyAlignment="1">
      <alignment horizontal="center" vertical="center" readingOrder="2"/>
    </xf>
    <xf numFmtId="0" fontId="1" fillId="0" borderId="5" xfId="0" applyFont="1" applyFill="1" applyBorder="1" applyAlignment="1">
      <alignment horizontal="center" vertical="center" readingOrder="2"/>
    </xf>
    <xf numFmtId="0" fontId="1" fillId="0" borderId="6" xfId="0" applyFont="1" applyFill="1" applyBorder="1" applyAlignment="1">
      <alignment horizontal="center" vertical="center" readingOrder="2"/>
    </xf>
    <xf numFmtId="0" fontId="1" fillId="0" borderId="7" xfId="0" applyFont="1" applyFill="1" applyBorder="1" applyAlignment="1">
      <alignment horizontal="center" vertical="center" readingOrder="2"/>
    </xf>
    <xf numFmtId="0" fontId="3" fillId="0" borderId="0" xfId="0" applyFont="1" applyFill="1" applyBorder="1" applyAlignment="1">
      <alignment horizontal="center" readingOrder="2"/>
    </xf>
    <xf numFmtId="2" fontId="3" fillId="0" borderId="0" xfId="0" applyNumberFormat="1" applyFont="1" applyFill="1" applyBorder="1" applyAlignment="1">
      <alignment horizontal="center" readingOrder="2"/>
    </xf>
    <xf numFmtId="165" fontId="3" fillId="0" borderId="0" xfId="0" applyNumberFormat="1" applyFont="1" applyFill="1" applyBorder="1" applyAlignment="1">
      <alignment horizontal="center" readingOrder="2"/>
    </xf>
    <xf numFmtId="2" fontId="1" fillId="0" borderId="7" xfId="0" applyNumberFormat="1" applyFont="1" applyFill="1" applyBorder="1" applyAlignment="1">
      <alignment horizontal="center" vertical="center" readingOrder="1"/>
    </xf>
    <xf numFmtId="2" fontId="1" fillId="0" borderId="7" xfId="0" applyNumberFormat="1" applyFont="1" applyFill="1" applyBorder="1" applyAlignment="1">
      <alignment horizontal="center" vertical="center" readingOrder="2"/>
    </xf>
    <xf numFmtId="0" fontId="1" fillId="0" borderId="1" xfId="0" applyFont="1" applyFill="1" applyBorder="1" applyAlignment="1">
      <alignment horizontal="center" readingOrder="1"/>
    </xf>
    <xf numFmtId="0" fontId="0" fillId="0" borderId="4" xfId="0" applyBorder="1"/>
    <xf numFmtId="0" fontId="1" fillId="0" borderId="1" xfId="0" applyFont="1" applyFill="1" applyBorder="1" applyAlignment="1">
      <alignment horizontal="center" readingOrder="1"/>
    </xf>
    <xf numFmtId="0" fontId="1" fillId="0" borderId="29" xfId="0" applyFont="1" applyFill="1" applyBorder="1"/>
    <xf numFmtId="0" fontId="0" fillId="0" borderId="6" xfId="0" applyBorder="1" applyAlignment="1">
      <alignment horizontal="right" vertical="center"/>
    </xf>
    <xf numFmtId="0" fontId="11" fillId="0" borderId="9" xfId="0" applyFont="1" applyFill="1" applyBorder="1" applyAlignment="1">
      <alignment horizontal="center" vertical="top" wrapText="1" readingOrder="2"/>
    </xf>
    <xf numFmtId="0" fontId="0" fillId="0" borderId="19" xfId="0" applyBorder="1" applyAlignment="1">
      <alignment horizontal="right" vertical="center"/>
    </xf>
    <xf numFmtId="0" fontId="3" fillId="0" borderId="9" xfId="0" applyFont="1" applyFill="1" applyBorder="1" applyAlignment="1">
      <alignment horizontal="right" readingOrder="2"/>
    </xf>
    <xf numFmtId="0" fontId="0" fillId="0" borderId="19" xfId="0" applyBorder="1" applyAlignment="1">
      <alignment horizontal="right"/>
    </xf>
    <xf numFmtId="2" fontId="0" fillId="0" borderId="6" xfId="0" applyNumberFormat="1" applyBorder="1" applyAlignment="1">
      <alignment horizontal="center" vertical="center"/>
    </xf>
    <xf numFmtId="2" fontId="0" fillId="0" borderId="6" xfId="0" applyNumberFormat="1" applyBorder="1" applyAlignment="1">
      <alignment horizontal="center"/>
    </xf>
    <xf numFmtId="2" fontId="0" fillId="0" borderId="20" xfId="0" applyNumberFormat="1" applyBorder="1" applyAlignment="1">
      <alignment horizontal="center" vertical="center"/>
    </xf>
    <xf numFmtId="2" fontId="0" fillId="0" borderId="20" xfId="0" applyNumberFormat="1" applyBorder="1" applyAlignment="1">
      <alignment horizontal="center"/>
    </xf>
    <xf numFmtId="0" fontId="1" fillId="0" borderId="2" xfId="0" applyFont="1" applyFill="1" applyBorder="1" applyAlignment="1">
      <alignment horizontal="center" readingOrder="2"/>
    </xf>
    <xf numFmtId="0" fontId="1" fillId="0" borderId="8" xfId="0" applyFont="1" applyFill="1" applyBorder="1" applyAlignment="1">
      <alignment horizontal="center" readingOrder="2"/>
    </xf>
    <xf numFmtId="165" fontId="12" fillId="0" borderId="34" xfId="0" applyNumberFormat="1" applyFont="1" applyFill="1" applyBorder="1" applyAlignment="1">
      <alignment horizontal="center"/>
    </xf>
    <xf numFmtId="165" fontId="12" fillId="0" borderId="35" xfId="0" applyNumberFormat="1" applyFont="1" applyFill="1" applyBorder="1" applyAlignment="1">
      <alignment horizontal="center"/>
    </xf>
    <xf numFmtId="2" fontId="12" fillId="0" borderId="27" xfId="0" applyNumberFormat="1" applyFont="1" applyFill="1" applyBorder="1" applyAlignment="1">
      <alignment horizontal="center"/>
    </xf>
    <xf numFmtId="2" fontId="12" fillId="0" borderId="21" xfId="0" applyNumberFormat="1" applyFont="1" applyFill="1" applyBorder="1" applyAlignment="1">
      <alignment horizontal="center"/>
    </xf>
    <xf numFmtId="165" fontId="12" fillId="0" borderId="6" xfId="0" applyNumberFormat="1" applyFont="1" applyFill="1" applyBorder="1" applyAlignment="1">
      <alignment horizontal="center"/>
    </xf>
    <xf numFmtId="165" fontId="12" fillId="0" borderId="14" xfId="0" applyNumberFormat="1" applyFont="1" applyFill="1" applyBorder="1" applyAlignment="1">
      <alignment horizontal="center"/>
    </xf>
    <xf numFmtId="2" fontId="12" fillId="0" borderId="27" xfId="0" applyNumberFormat="1" applyFont="1" applyFill="1" applyBorder="1"/>
    <xf numFmtId="2" fontId="12" fillId="0" borderId="17" xfId="0" applyNumberFormat="1" applyFont="1" applyFill="1" applyBorder="1"/>
    <xf numFmtId="2" fontId="12" fillId="0" borderId="17" xfId="0" applyNumberFormat="1" applyFont="1" applyFill="1" applyBorder="1" applyAlignment="1">
      <alignment horizontal="center"/>
    </xf>
    <xf numFmtId="2" fontId="12" fillId="0" borderId="18" xfId="0" applyNumberFormat="1" applyFont="1" applyFill="1" applyBorder="1" applyAlignment="1">
      <alignment horizontal="center"/>
    </xf>
    <xf numFmtId="0" fontId="0" fillId="0" borderId="4" xfId="0" applyBorder="1" applyAlignment="1">
      <alignment wrapText="1"/>
    </xf>
    <xf numFmtId="0" fontId="9" fillId="0" borderId="5" xfId="0" applyFont="1" applyFill="1" applyBorder="1" applyAlignment="1">
      <alignment horizontal="center" readingOrder="1"/>
    </xf>
    <xf numFmtId="0" fontId="0" fillId="0" borderId="36" xfId="0" applyBorder="1"/>
    <xf numFmtId="2" fontId="1" fillId="0" borderId="19" xfId="0" applyNumberFormat="1" applyFont="1" applyFill="1" applyBorder="1" applyAlignment="1">
      <alignment horizontal="center" readingOrder="2"/>
    </xf>
    <xf numFmtId="2" fontId="3" fillId="0" borderId="9" xfId="0" applyNumberFormat="1" applyFont="1" applyFill="1" applyBorder="1" applyAlignment="1">
      <alignment horizontal="center" readingOrder="2"/>
    </xf>
    <xf numFmtId="0" fontId="1" fillId="0" borderId="28" xfId="0" applyFont="1" applyFill="1" applyBorder="1" applyAlignment="1">
      <alignment horizontal="center" readingOrder="2"/>
    </xf>
    <xf numFmtId="2" fontId="9" fillId="0" borderId="6" xfId="0" applyNumberFormat="1" applyFont="1" applyFill="1" applyBorder="1" applyAlignment="1">
      <alignment horizontal="center" readingOrder="1"/>
    </xf>
    <xf numFmtId="2" fontId="9" fillId="0" borderId="6" xfId="0" applyNumberFormat="1" applyFont="1" applyFill="1" applyBorder="1" applyAlignment="1">
      <alignment horizontal="center" vertical="center" readingOrder="1"/>
    </xf>
    <xf numFmtId="2" fontId="1" fillId="0" borderId="7" xfId="0" applyNumberFormat="1" applyFont="1" applyFill="1" applyBorder="1" applyAlignment="1">
      <alignment horizontal="center" readingOrder="2"/>
    </xf>
    <xf numFmtId="2" fontId="10" fillId="0" borderId="17" xfId="0" applyNumberFormat="1" applyFont="1" applyFill="1" applyBorder="1" applyAlignment="1">
      <alignment horizontal="center" readingOrder="1"/>
    </xf>
    <xf numFmtId="2" fontId="9" fillId="0" borderId="5" xfId="0" applyNumberFormat="1" applyFont="1" applyFill="1" applyBorder="1" applyAlignment="1">
      <alignment horizontal="center" readingOrder="1"/>
    </xf>
    <xf numFmtId="2" fontId="13" fillId="0" borderId="6" xfId="0" applyNumberFormat="1" applyFont="1" applyFill="1" applyBorder="1" applyAlignment="1">
      <alignment horizontal="center" readingOrder="1"/>
    </xf>
    <xf numFmtId="2" fontId="13" fillId="0" borderId="19" xfId="0" applyNumberFormat="1" applyFont="1" applyFill="1" applyBorder="1" applyAlignment="1">
      <alignment horizontal="center" readingOrder="1"/>
    </xf>
    <xf numFmtId="165" fontId="9" fillId="0" borderId="7" xfId="0" applyNumberFormat="1" applyFont="1" applyFill="1" applyBorder="1" applyAlignment="1">
      <alignment horizontal="center" readingOrder="1"/>
    </xf>
    <xf numFmtId="2" fontId="9" fillId="0" borderId="7" xfId="0" applyNumberFormat="1" applyFont="1" applyFill="1" applyBorder="1" applyAlignment="1">
      <alignment horizontal="center" readingOrder="1"/>
    </xf>
    <xf numFmtId="165" fontId="9" fillId="0" borderId="19" xfId="0" applyNumberFormat="1" applyFont="1" applyFill="1" applyBorder="1" applyAlignment="1">
      <alignment horizontal="center" readingOrder="1"/>
    </xf>
    <xf numFmtId="0" fontId="1" fillId="0" borderId="31" xfId="0" applyFont="1" applyFill="1" applyBorder="1" applyAlignment="1">
      <alignment horizontal="center" readingOrder="2"/>
    </xf>
    <xf numFmtId="0" fontId="1" fillId="0" borderId="30" xfId="0" applyFont="1" applyFill="1" applyBorder="1" applyAlignment="1">
      <alignment horizontal="center" readingOrder="2"/>
    </xf>
    <xf numFmtId="0" fontId="1" fillId="0" borderId="19" xfId="0" applyFont="1" applyFill="1" applyBorder="1" applyAlignment="1">
      <alignment horizontal="center" readingOrder="2"/>
    </xf>
    <xf numFmtId="2" fontId="8" fillId="0" borderId="7" xfId="0" applyNumberFormat="1" applyFont="1" applyBorder="1" applyAlignment="1">
      <alignment horizontal="center"/>
    </xf>
    <xf numFmtId="2" fontId="8" fillId="0" borderId="6" xfId="0" applyNumberFormat="1" applyFont="1" applyBorder="1" applyAlignment="1">
      <alignment horizontal="center"/>
    </xf>
    <xf numFmtId="2" fontId="8" fillId="0" borderId="5" xfId="0" applyNumberFormat="1" applyFont="1" applyBorder="1" applyAlignment="1">
      <alignment horizontal="center"/>
    </xf>
    <xf numFmtId="0" fontId="1" fillId="0" borderId="39" xfId="0" applyFont="1" applyFill="1" applyBorder="1" applyAlignment="1">
      <alignment horizontal="center" readingOrder="2"/>
    </xf>
    <xf numFmtId="2" fontId="14" fillId="0" borderId="0" xfId="0" applyNumberFormat="1" applyFont="1" applyAlignment="1">
      <alignment horizontal="center"/>
    </xf>
    <xf numFmtId="2" fontId="10" fillId="0" borderId="27" xfId="0" applyNumberFormat="1" applyFont="1" applyFill="1" applyBorder="1" applyAlignment="1">
      <alignment horizontal="center" readingOrder="1"/>
    </xf>
    <xf numFmtId="2" fontId="10" fillId="0" borderId="0" xfId="0" applyNumberFormat="1" applyFont="1" applyFill="1" applyBorder="1" applyAlignment="1">
      <alignment horizontal="center" readingOrder="1"/>
    </xf>
    <xf numFmtId="0" fontId="10" fillId="0" borderId="0" xfId="0" applyFont="1" applyFill="1" applyBorder="1" applyAlignment="1">
      <alignment horizontal="center" readingOrder="1"/>
    </xf>
    <xf numFmtId="0" fontId="0" fillId="0" borderId="0" xfId="0" applyBorder="1"/>
    <xf numFmtId="0" fontId="0" fillId="0" borderId="38" xfId="0" applyBorder="1"/>
    <xf numFmtId="2" fontId="10" fillId="0" borderId="38" xfId="0" applyNumberFormat="1" applyFont="1" applyFill="1" applyBorder="1" applyAlignment="1">
      <alignment horizontal="center" readingOrder="1"/>
    </xf>
    <xf numFmtId="2" fontId="3" fillId="0" borderId="38" xfId="0" applyNumberFormat="1" applyFont="1" applyFill="1" applyBorder="1" applyAlignment="1">
      <alignment horizontal="center" readingOrder="2"/>
    </xf>
    <xf numFmtId="165" fontId="3" fillId="0" borderId="38" xfId="0" applyNumberFormat="1" applyFont="1" applyFill="1" applyBorder="1" applyAlignment="1">
      <alignment horizontal="center" readingOrder="2"/>
    </xf>
    <xf numFmtId="165" fontId="0" fillId="0" borderId="37" xfId="0" applyNumberFormat="1" applyFill="1" applyBorder="1" applyAlignment="1">
      <alignment horizontal="center"/>
    </xf>
    <xf numFmtId="2" fontId="1" fillId="0" borderId="38" xfId="0" applyNumberFormat="1" applyFont="1" applyFill="1" applyBorder="1" applyAlignment="1">
      <alignment horizontal="center" readingOrder="2"/>
    </xf>
    <xf numFmtId="165" fontId="0" fillId="0" borderId="0" xfId="0" applyNumberFormat="1" applyFill="1" applyBorder="1" applyAlignment="1">
      <alignment horizontal="center"/>
    </xf>
    <xf numFmtId="0" fontId="0" fillId="0" borderId="0" xfId="0" applyFill="1" applyBorder="1"/>
    <xf numFmtId="2" fontId="12" fillId="0" borderId="18" xfId="0" applyNumberFormat="1" applyFont="1" applyFill="1" applyBorder="1"/>
    <xf numFmtId="165" fontId="12" fillId="0" borderId="27" xfId="0" applyNumberFormat="1" applyFont="1" applyFill="1" applyBorder="1" applyAlignment="1">
      <alignment horizontal="center"/>
    </xf>
    <xf numFmtId="165" fontId="12" fillId="0" borderId="2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readingOrder="2"/>
    </xf>
    <xf numFmtId="0" fontId="1" fillId="0" borderId="3" xfId="0" applyFont="1" applyFill="1" applyBorder="1" applyAlignment="1">
      <alignment horizontal="center" readingOrder="2"/>
    </xf>
    <xf numFmtId="0" fontId="1" fillId="0" borderId="2" xfId="0" applyFont="1" applyFill="1" applyBorder="1" applyAlignment="1">
      <alignment horizontal="center" readingOrder="2"/>
    </xf>
    <xf numFmtId="0" fontId="1" fillId="0" borderId="8" xfId="0" applyFont="1" applyFill="1" applyBorder="1" applyAlignment="1">
      <alignment horizontal="center" readingOrder="2"/>
    </xf>
    <xf numFmtId="0" fontId="1" fillId="0" borderId="2" xfId="0" applyFont="1" applyFill="1" applyBorder="1" applyAlignment="1">
      <alignment horizontal="center" readingOrder="1"/>
    </xf>
    <xf numFmtId="0" fontId="1" fillId="0" borderId="40" xfId="0" applyFont="1" applyFill="1" applyBorder="1" applyAlignment="1">
      <alignment horizontal="center" readingOrder="1"/>
    </xf>
    <xf numFmtId="0" fontId="4" fillId="0" borderId="1" xfId="0" applyFont="1" applyFill="1" applyBorder="1" applyAlignment="1">
      <alignment horizontal="center" vertical="center" wrapText="1" readingOrder="2"/>
    </xf>
    <xf numFmtId="0" fontId="4" fillId="0" borderId="3" xfId="0" applyFont="1" applyFill="1" applyBorder="1" applyAlignment="1">
      <alignment horizontal="center" vertical="center" wrapText="1" readingOrder="2"/>
    </xf>
    <xf numFmtId="0" fontId="1" fillId="0" borderId="25" xfId="0" applyFont="1" applyFill="1" applyBorder="1" applyAlignment="1">
      <alignment horizontal="center" readingOrder="2"/>
    </xf>
    <xf numFmtId="0" fontId="1" fillId="0" borderId="1" xfId="0" applyFont="1" applyFill="1" applyBorder="1" applyAlignment="1">
      <alignment horizontal="center" readingOrder="1"/>
    </xf>
    <xf numFmtId="0" fontId="1" fillId="0" borderId="3" xfId="0" applyFont="1" applyFill="1" applyBorder="1" applyAlignment="1">
      <alignment horizontal="center" readingOrder="1"/>
    </xf>
    <xf numFmtId="0" fontId="1" fillId="0" borderId="9" xfId="0" applyFont="1" applyFill="1" applyBorder="1" applyAlignment="1">
      <alignment horizontal="center" readingOrder="2"/>
    </xf>
    <xf numFmtId="0" fontId="1" fillId="0" borderId="21" xfId="0" applyFont="1" applyFill="1" applyBorder="1" applyAlignment="1">
      <alignment horizontal="center" readingOrder="2"/>
    </xf>
    <xf numFmtId="0" fontId="1" fillId="0" borderId="1" xfId="0" applyFont="1" applyFill="1" applyBorder="1" applyAlignment="1">
      <alignment horizontal="center" vertical="center" readingOrder="1"/>
    </xf>
    <xf numFmtId="0" fontId="1" fillId="0" borderId="3" xfId="0" applyFont="1" applyFill="1" applyBorder="1" applyAlignment="1">
      <alignment horizontal="center" vertical="center" readingOrder="1"/>
    </xf>
    <xf numFmtId="0" fontId="4" fillId="0" borderId="10" xfId="0" applyFont="1" applyFill="1" applyBorder="1" applyAlignment="1">
      <alignment horizontal="center" vertical="center" wrapText="1" readingOrder="2"/>
    </xf>
    <xf numFmtId="0" fontId="4" fillId="0" borderId="15" xfId="0" applyFont="1" applyFill="1" applyBorder="1" applyAlignment="1">
      <alignment horizontal="center" vertical="center" wrapText="1" readingOrder="2"/>
    </xf>
    <xf numFmtId="0" fontId="4" fillId="0" borderId="22" xfId="0" applyFont="1" applyFill="1" applyBorder="1" applyAlignment="1">
      <alignment horizontal="center" vertical="center" wrapText="1" readingOrder="2"/>
    </xf>
  </cellXfs>
  <cellStyles count="6">
    <cellStyle name="Normal" xfId="0" builtinId="0"/>
    <cellStyle name="Normal 10" xfId="3" xr:uid="{00000000-0005-0000-0000-000001000000}"/>
    <cellStyle name="Normal 2" xfId="1" xr:uid="{00000000-0005-0000-0000-000002000000}"/>
    <cellStyle name="Normal 2 2 2" xfId="4" xr:uid="{00000000-0005-0000-0000-000003000000}"/>
    <cellStyle name="Normal 3" xfId="2" xr:uid="{00000000-0005-0000-0000-000004000000}"/>
    <cellStyle name="Normal 3 4" xfId="5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6:O34"/>
  <sheetViews>
    <sheetView rightToLeft="1" zoomScale="90" zoomScaleNormal="90" workbookViewId="0">
      <selection activeCell="A6" sqref="A6"/>
    </sheetView>
  </sheetViews>
  <sheetFormatPr defaultRowHeight="14.25" x14ac:dyDescent="0.2"/>
  <cols>
    <col min="2" max="2" width="12.875" customWidth="1"/>
    <col min="3" max="3" width="15.875" customWidth="1"/>
    <col min="4" max="4" width="13.625" customWidth="1"/>
    <col min="5" max="5" width="15.125" customWidth="1"/>
    <col min="6" max="7" width="14.875" bestFit="1" customWidth="1"/>
    <col min="8" max="8" width="18" customWidth="1"/>
    <col min="15" max="15" width="17.25" customWidth="1"/>
  </cols>
  <sheetData>
    <row r="6" spans="1:15" x14ac:dyDescent="0.2">
      <c r="A6" t="s">
        <v>330</v>
      </c>
      <c r="H6" t="s">
        <v>328</v>
      </c>
    </row>
    <row r="7" spans="1:15" ht="15" thickBot="1" x14ac:dyDescent="0.25">
      <c r="A7" t="s">
        <v>324</v>
      </c>
      <c r="E7" t="s">
        <v>0</v>
      </c>
      <c r="H7" t="s">
        <v>315</v>
      </c>
    </row>
    <row r="8" spans="1:15" ht="15" x14ac:dyDescent="0.2">
      <c r="A8" s="154" t="s">
        <v>1</v>
      </c>
      <c r="B8" s="156">
        <v>2015</v>
      </c>
      <c r="C8" s="157"/>
      <c r="D8" s="156">
        <v>2016</v>
      </c>
      <c r="E8" s="157"/>
      <c r="F8" s="156">
        <v>2017</v>
      </c>
      <c r="G8" s="157"/>
      <c r="H8" s="158" t="s">
        <v>2</v>
      </c>
      <c r="I8" s="143"/>
    </row>
    <row r="9" spans="1:15" ht="15" thickBot="1" x14ac:dyDescent="0.25">
      <c r="A9" s="155"/>
      <c r="B9" t="s">
        <v>280</v>
      </c>
      <c r="C9" t="s">
        <v>281</v>
      </c>
      <c r="D9" t="s">
        <v>280</v>
      </c>
      <c r="E9" t="s">
        <v>281</v>
      </c>
      <c r="F9" t="s">
        <v>280</v>
      </c>
      <c r="G9" t="s">
        <v>281</v>
      </c>
      <c r="H9" s="159"/>
      <c r="I9" s="143"/>
    </row>
    <row r="10" spans="1:15" ht="15" x14ac:dyDescent="0.2">
      <c r="A10" s="1" t="s">
        <v>3</v>
      </c>
      <c r="B10" s="4">
        <v>1.246</v>
      </c>
      <c r="C10" s="4">
        <v>2.7650000000000001</v>
      </c>
      <c r="D10" s="4">
        <v>0.4</v>
      </c>
      <c r="E10" s="4">
        <v>0.74399999999999999</v>
      </c>
      <c r="F10" s="4">
        <v>1.1149999999999999E-3</v>
      </c>
      <c r="G10" s="4">
        <v>1.593</v>
      </c>
      <c r="H10" s="137" t="s">
        <v>4</v>
      </c>
      <c r="I10" s="144"/>
      <c r="J10" s="140"/>
      <c r="K10" s="140"/>
      <c r="L10" s="140"/>
      <c r="M10" s="141"/>
      <c r="N10" s="141"/>
      <c r="O10" s="142"/>
    </row>
    <row r="11" spans="1:15" ht="15.75" x14ac:dyDescent="0.25">
      <c r="A11" s="3" t="s">
        <v>5</v>
      </c>
      <c r="B11" s="4">
        <v>53.764000000000003</v>
      </c>
      <c r="C11" s="4">
        <v>137.751</v>
      </c>
      <c r="D11" s="4">
        <v>50.204999999999998</v>
      </c>
      <c r="E11" s="4">
        <v>142.82400000000001</v>
      </c>
      <c r="F11" s="4">
        <v>17.596848000000001</v>
      </c>
      <c r="G11" s="4">
        <v>55.3028710165433</v>
      </c>
      <c r="H11" s="133" t="s">
        <v>6</v>
      </c>
      <c r="I11" s="145"/>
      <c r="J11" s="86"/>
      <c r="K11" s="86"/>
      <c r="L11" s="86"/>
      <c r="M11" s="86"/>
      <c r="N11" s="86"/>
      <c r="O11" s="142"/>
    </row>
    <row r="12" spans="1:15" ht="15.75" x14ac:dyDescent="0.25">
      <c r="A12" s="3" t="s">
        <v>7</v>
      </c>
      <c r="B12" s="4">
        <v>12.545999999999999</v>
      </c>
      <c r="C12" s="4">
        <v>21.430949999999996</v>
      </c>
      <c r="D12" s="4">
        <v>15.468999999999999</v>
      </c>
      <c r="E12" s="4">
        <v>35.817</v>
      </c>
      <c r="F12" s="4">
        <v>13.009683698</v>
      </c>
      <c r="G12" s="4">
        <v>14.505619467579999</v>
      </c>
      <c r="H12" s="133" t="s">
        <v>8</v>
      </c>
      <c r="I12" s="145"/>
      <c r="J12" s="86"/>
      <c r="K12" s="86"/>
      <c r="L12" s="86"/>
      <c r="M12" s="86"/>
      <c r="N12" s="86"/>
      <c r="O12" s="142"/>
    </row>
    <row r="13" spans="1:15" ht="15.75" x14ac:dyDescent="0.25">
      <c r="A13" s="3" t="s">
        <v>9</v>
      </c>
      <c r="B13" s="4">
        <v>20.782</v>
      </c>
      <c r="C13" s="4">
        <v>170.03958333333335</v>
      </c>
      <c r="D13" s="4">
        <v>20.881</v>
      </c>
      <c r="E13" s="4">
        <v>169.90049999999999</v>
      </c>
      <c r="F13" s="4">
        <v>19.186539983147583</v>
      </c>
      <c r="G13" s="4">
        <v>123.76700000000001</v>
      </c>
      <c r="H13" s="133" t="s">
        <v>10</v>
      </c>
      <c r="I13" s="145"/>
      <c r="J13" s="86"/>
      <c r="K13" s="86"/>
      <c r="L13" s="86"/>
      <c r="M13" s="86"/>
      <c r="N13" s="86"/>
      <c r="O13" s="142"/>
    </row>
    <row r="14" spans="1:15" ht="15.75" x14ac:dyDescent="0.25">
      <c r="A14" s="3" t="s">
        <v>11</v>
      </c>
      <c r="B14" s="4">
        <v>1.8321196</v>
      </c>
      <c r="C14" s="4">
        <v>6.45114014406</v>
      </c>
      <c r="D14" s="4">
        <v>2.639008</v>
      </c>
      <c r="E14" s="4">
        <v>8.1723317557000001</v>
      </c>
      <c r="F14" s="4">
        <v>1.6706090000000002</v>
      </c>
      <c r="G14" s="4">
        <v>7.3607780914899994</v>
      </c>
      <c r="H14" s="133" t="s">
        <v>12</v>
      </c>
      <c r="I14" s="145"/>
      <c r="J14" s="86"/>
      <c r="K14" s="86"/>
      <c r="L14" s="86"/>
      <c r="M14" s="86"/>
      <c r="N14" s="86"/>
      <c r="O14" s="142"/>
    </row>
    <row r="15" spans="1:15" ht="15.75" x14ac:dyDescent="0.25">
      <c r="A15" s="3" t="s">
        <v>13</v>
      </c>
      <c r="B15" s="4">
        <v>0</v>
      </c>
      <c r="C15" s="4">
        <v>3.0000000000000001E-3</v>
      </c>
      <c r="D15" s="4">
        <v>0</v>
      </c>
      <c r="E15" s="4">
        <v>0</v>
      </c>
      <c r="F15" s="4">
        <v>0</v>
      </c>
      <c r="G15" s="4">
        <v>0</v>
      </c>
      <c r="H15" s="133" t="s">
        <v>14</v>
      </c>
      <c r="I15" s="145"/>
      <c r="J15" s="86"/>
      <c r="K15" s="86"/>
      <c r="L15" s="86"/>
      <c r="M15" s="86"/>
      <c r="N15" s="86"/>
      <c r="O15" s="142"/>
    </row>
    <row r="16" spans="1:15" ht="15.75" x14ac:dyDescent="0.25">
      <c r="A16" s="3" t="s">
        <v>15</v>
      </c>
      <c r="B16" s="4">
        <v>2E-3</v>
      </c>
      <c r="C16" s="4">
        <v>5.0000000000000001E-3</v>
      </c>
      <c r="D16" s="4" t="s">
        <v>313</v>
      </c>
      <c r="E16" s="4" t="s">
        <v>313</v>
      </c>
      <c r="F16" s="4">
        <v>6.8986968783428973E-5</v>
      </c>
      <c r="G16" s="4">
        <v>1.047E-3</v>
      </c>
      <c r="H16" s="133" t="s">
        <v>16</v>
      </c>
      <c r="I16" s="145"/>
      <c r="J16" s="86"/>
      <c r="K16" s="86"/>
      <c r="L16" s="86"/>
      <c r="M16" s="86"/>
      <c r="N16" s="86"/>
      <c r="O16" s="142"/>
    </row>
    <row r="17" spans="1:15" ht="15.75" x14ac:dyDescent="0.25">
      <c r="A17" s="3" t="s">
        <v>17</v>
      </c>
      <c r="B17" s="4">
        <v>23.932999999999996</v>
      </c>
      <c r="C17" s="4">
        <v>23.025000000000002</v>
      </c>
      <c r="D17" s="4">
        <v>22.884000000000004</v>
      </c>
      <c r="E17" s="4">
        <v>23.306000000000001</v>
      </c>
      <c r="F17" s="4">
        <v>62.189540999999998</v>
      </c>
      <c r="G17" s="4">
        <v>1.011346115</v>
      </c>
      <c r="H17" s="133" t="s">
        <v>18</v>
      </c>
      <c r="I17" s="145"/>
      <c r="J17" s="86"/>
      <c r="K17" s="86"/>
      <c r="L17" s="86"/>
      <c r="M17" s="86"/>
      <c r="N17" s="86"/>
      <c r="O17" s="142"/>
    </row>
    <row r="18" spans="1:15" ht="15.75" x14ac:dyDescent="0.25">
      <c r="A18" s="3" t="s">
        <v>19</v>
      </c>
      <c r="B18" s="4">
        <v>0.17699999999999999</v>
      </c>
      <c r="C18" s="4">
        <v>0.7</v>
      </c>
      <c r="D18" s="4">
        <v>0.76600000000000001</v>
      </c>
      <c r="E18" s="4">
        <v>569.87599999999998</v>
      </c>
      <c r="F18" s="4">
        <v>1.1548</v>
      </c>
      <c r="G18" s="4">
        <v>703.46699999999998</v>
      </c>
      <c r="H18" s="133" t="s">
        <v>20</v>
      </c>
      <c r="I18" s="145"/>
      <c r="J18" s="86"/>
      <c r="K18" s="86"/>
      <c r="L18" s="86"/>
      <c r="M18" s="86"/>
      <c r="N18" s="86"/>
      <c r="O18" s="142"/>
    </row>
    <row r="19" spans="1:15" ht="15.75" x14ac:dyDescent="0.25">
      <c r="A19" s="3" t="s">
        <v>21</v>
      </c>
      <c r="B19" s="4">
        <v>4.3999999999999997E-2</v>
      </c>
      <c r="C19" s="4">
        <v>0.32200000000000001</v>
      </c>
      <c r="D19" s="4">
        <v>5.3999999999999999E-2</v>
      </c>
      <c r="E19" s="4">
        <v>0.55199999999999994</v>
      </c>
      <c r="F19" s="4">
        <v>6.0999999999999999E-2</v>
      </c>
      <c r="G19" s="4">
        <v>0.64700000000000002</v>
      </c>
      <c r="H19" s="133" t="s">
        <v>22</v>
      </c>
      <c r="I19" s="145"/>
      <c r="J19" s="86"/>
      <c r="K19" s="86"/>
      <c r="L19" s="86"/>
      <c r="M19" s="86"/>
      <c r="N19" s="86"/>
      <c r="O19" s="142"/>
    </row>
    <row r="20" spans="1:15" ht="15.75" x14ac:dyDescent="0.25">
      <c r="A20" s="3" t="s">
        <v>23</v>
      </c>
      <c r="B20" s="4">
        <v>1.7936969999999999</v>
      </c>
      <c r="C20" s="4">
        <v>5.3387999999999991</v>
      </c>
      <c r="D20" s="4">
        <v>2.023282</v>
      </c>
      <c r="E20" s="4">
        <v>4.2070589999999992</v>
      </c>
      <c r="F20" s="4">
        <v>8.4050000000000011</v>
      </c>
      <c r="G20" s="4">
        <v>29.771000000000004</v>
      </c>
      <c r="H20" s="133" t="s">
        <v>24</v>
      </c>
      <c r="I20" s="145"/>
      <c r="J20" s="86"/>
      <c r="K20" s="86"/>
      <c r="L20" s="86"/>
      <c r="M20" s="86"/>
      <c r="N20" s="86"/>
      <c r="O20" s="142"/>
    </row>
    <row r="21" spans="1:15" ht="15.75" x14ac:dyDescent="0.25">
      <c r="A21" s="3" t="s">
        <v>25</v>
      </c>
      <c r="B21" s="4">
        <v>0.19500000000000001</v>
      </c>
      <c r="C21" s="4">
        <v>2.145</v>
      </c>
      <c r="D21" s="4">
        <v>0.16200000000000001</v>
      </c>
      <c r="E21" s="4">
        <v>1.5599999999999998</v>
      </c>
      <c r="F21" s="4">
        <v>5.6000000000000001E-2</v>
      </c>
      <c r="G21" s="4">
        <v>6.2E-2</v>
      </c>
      <c r="H21" s="133" t="s">
        <v>26</v>
      </c>
      <c r="I21" s="145"/>
      <c r="J21" s="86"/>
      <c r="K21" s="86"/>
      <c r="L21" s="86"/>
      <c r="M21" s="86"/>
      <c r="N21" s="86"/>
      <c r="O21" s="142"/>
    </row>
    <row r="22" spans="1:15" ht="15.75" x14ac:dyDescent="0.25">
      <c r="A22" s="3" t="s">
        <v>27</v>
      </c>
      <c r="B22" s="4">
        <v>132.16012021500001</v>
      </c>
      <c r="C22" s="4">
        <v>198.50330580121692</v>
      </c>
      <c r="D22" s="4">
        <v>151.83231256999997</v>
      </c>
      <c r="E22" s="4">
        <v>188.27826431000005</v>
      </c>
      <c r="F22" s="4">
        <v>196.71110627300001</v>
      </c>
      <c r="G22" s="4">
        <v>233.89520654404143</v>
      </c>
      <c r="H22" s="133" t="s">
        <v>28</v>
      </c>
      <c r="I22" s="145"/>
      <c r="J22" s="86"/>
      <c r="K22" s="86"/>
      <c r="L22" s="86"/>
      <c r="M22" s="86"/>
      <c r="N22" s="86"/>
      <c r="O22" s="142"/>
    </row>
    <row r="23" spans="1:15" ht="15.75" x14ac:dyDescent="0.25">
      <c r="A23" s="3" t="s">
        <v>29</v>
      </c>
      <c r="B23" s="4">
        <v>4.0000000000000001E-3</v>
      </c>
      <c r="C23" s="4">
        <v>1.4999999999999999E-2</v>
      </c>
      <c r="D23" s="4">
        <v>4.0000000000000001E-3</v>
      </c>
      <c r="E23" s="4">
        <v>1.4999999999999999E-2</v>
      </c>
      <c r="F23" s="4">
        <v>0</v>
      </c>
      <c r="G23" s="4">
        <v>0</v>
      </c>
      <c r="H23" s="133" t="s">
        <v>30</v>
      </c>
      <c r="I23" s="145"/>
      <c r="J23" s="86"/>
      <c r="K23" s="86"/>
      <c r="L23" s="86"/>
      <c r="M23" s="86"/>
      <c r="N23" s="86"/>
      <c r="O23" s="142"/>
    </row>
    <row r="24" spans="1:15" ht="15.75" x14ac:dyDescent="0.25">
      <c r="A24" s="3" t="s">
        <v>31</v>
      </c>
      <c r="B24" s="4">
        <v>1.591</v>
      </c>
      <c r="C24" s="4">
        <v>1.6140000000000001</v>
      </c>
      <c r="D24" s="4">
        <v>0.95029999999999992</v>
      </c>
      <c r="E24" s="4">
        <v>1.4730000000000001</v>
      </c>
      <c r="F24" s="4">
        <v>0.66689999999999994</v>
      </c>
      <c r="G24" s="4">
        <v>2.5030000000000001</v>
      </c>
      <c r="H24" s="133" t="s">
        <v>32</v>
      </c>
      <c r="I24" s="146"/>
      <c r="J24" s="87"/>
      <c r="K24" s="87"/>
      <c r="L24" s="87"/>
      <c r="M24" s="87"/>
      <c r="N24" s="87"/>
      <c r="O24" s="142"/>
    </row>
    <row r="25" spans="1:15" ht="15" x14ac:dyDescent="0.2">
      <c r="A25" s="3" t="s">
        <v>33</v>
      </c>
      <c r="B25" s="4">
        <v>0.16700000000000001</v>
      </c>
      <c r="C25" s="4">
        <v>1.0649999999999999</v>
      </c>
      <c r="D25" s="4">
        <v>8.1000000000000003E-2</v>
      </c>
      <c r="E25" s="4">
        <v>0.24199999999999999</v>
      </c>
      <c r="F25" s="4">
        <v>0.18099999999999999</v>
      </c>
      <c r="G25" s="4">
        <v>1.2330000000000001</v>
      </c>
      <c r="H25" s="133" t="s">
        <v>34</v>
      </c>
      <c r="I25" s="143"/>
      <c r="J25" s="148"/>
      <c r="K25" s="142"/>
      <c r="L25" s="142"/>
      <c r="M25" s="142"/>
      <c r="N25" s="142"/>
      <c r="O25" s="142"/>
    </row>
    <row r="26" spans="1:15" ht="15" x14ac:dyDescent="0.2">
      <c r="A26" s="3" t="s">
        <v>35</v>
      </c>
      <c r="B26" s="4">
        <v>0.22700000000000001</v>
      </c>
      <c r="C26" s="4">
        <v>0.92600000000000005</v>
      </c>
      <c r="D26" s="4">
        <v>0.25109999999999999</v>
      </c>
      <c r="E26" s="4">
        <v>0.84057100000000007</v>
      </c>
      <c r="F26" s="4">
        <v>0.11799999999999999</v>
      </c>
      <c r="G26" s="4">
        <v>1.3169999999999999</v>
      </c>
      <c r="H26" s="133" t="s">
        <v>36</v>
      </c>
      <c r="I26" s="143"/>
      <c r="J26" s="142"/>
      <c r="K26" s="142"/>
      <c r="L26" s="142"/>
      <c r="M26" s="142"/>
      <c r="N26" s="142"/>
      <c r="O26" s="142"/>
    </row>
    <row r="27" spans="1:15" ht="15" x14ac:dyDescent="0.2">
      <c r="A27" s="3" t="s">
        <v>37</v>
      </c>
      <c r="B27" s="4">
        <v>1.1299999999999999</v>
      </c>
      <c r="C27" s="4">
        <v>21.942</v>
      </c>
      <c r="D27" s="4">
        <v>2.1384533000000001</v>
      </c>
      <c r="E27" s="4">
        <v>26.681999999999999</v>
      </c>
      <c r="F27" s="4">
        <v>3.5869999999999997</v>
      </c>
      <c r="G27" s="4">
        <v>40.412999999999997</v>
      </c>
      <c r="H27" s="133" t="s">
        <v>38</v>
      </c>
      <c r="I27" s="143"/>
      <c r="J27" s="142"/>
      <c r="K27" s="142"/>
      <c r="L27" s="142"/>
      <c r="M27" s="142"/>
      <c r="N27" s="142"/>
      <c r="O27" s="142"/>
    </row>
    <row r="28" spans="1:15" ht="15" x14ac:dyDescent="0.2">
      <c r="A28" s="3" t="s">
        <v>39</v>
      </c>
      <c r="B28" s="4">
        <v>18.757999999999999</v>
      </c>
      <c r="C28" s="4">
        <v>21.44138623807132</v>
      </c>
      <c r="D28" s="4">
        <v>38.68</v>
      </c>
      <c r="E28" s="4">
        <v>42.851230537418388</v>
      </c>
      <c r="F28" s="4">
        <v>34.409999999999997</v>
      </c>
      <c r="G28" s="4">
        <v>36.515234</v>
      </c>
      <c r="H28" s="133" t="s">
        <v>40</v>
      </c>
      <c r="I28" s="143"/>
    </row>
    <row r="29" spans="1:15" ht="15" x14ac:dyDescent="0.2">
      <c r="A29" s="3" t="s">
        <v>41</v>
      </c>
      <c r="B29" s="4">
        <v>808.72689420699953</v>
      </c>
      <c r="C29" s="4">
        <v>3027.7757912232109</v>
      </c>
      <c r="D29" s="4">
        <v>886.64674478200106</v>
      </c>
      <c r="E29" s="4">
        <v>3285.2512886951472</v>
      </c>
      <c r="F29" s="4">
        <v>911.07372736699972</v>
      </c>
      <c r="G29" s="4">
        <v>3678.3422125783745</v>
      </c>
      <c r="H29" s="3" t="s">
        <v>42</v>
      </c>
    </row>
    <row r="30" spans="1:15" ht="15" x14ac:dyDescent="0.2">
      <c r="A30" s="3" t="s">
        <v>43</v>
      </c>
      <c r="B30" s="4">
        <v>527.48099999999999</v>
      </c>
      <c r="C30" s="4">
        <v>559.61400000000003</v>
      </c>
      <c r="D30" s="4">
        <v>620.21100000000001</v>
      </c>
      <c r="E30" s="4">
        <v>607.274</v>
      </c>
      <c r="F30" s="4">
        <v>554.33600000000001</v>
      </c>
      <c r="G30" s="4">
        <v>670.17200000000003</v>
      </c>
      <c r="H30" s="3" t="s">
        <v>44</v>
      </c>
    </row>
    <row r="31" spans="1:15" ht="15.75" thickBot="1" x14ac:dyDescent="0.25">
      <c r="A31" s="6" t="s">
        <v>45</v>
      </c>
      <c r="B31" s="4">
        <v>53.578000000000003</v>
      </c>
      <c r="C31" s="4">
        <v>117.378</v>
      </c>
      <c r="D31" s="4">
        <v>37.796934</v>
      </c>
      <c r="E31" s="4">
        <v>101.64400000000001</v>
      </c>
      <c r="F31" s="4">
        <v>31.988</v>
      </c>
      <c r="G31" s="4">
        <v>58.375999999999998</v>
      </c>
      <c r="H31" s="6" t="s">
        <v>46</v>
      </c>
    </row>
    <row r="32" spans="1:15" ht="16.5" thickBot="1" x14ac:dyDescent="0.3">
      <c r="A32" s="7" t="s">
        <v>47</v>
      </c>
      <c r="B32" s="8">
        <f>SUM(B10:B31)</f>
        <v>1660.1378310219995</v>
      </c>
      <c r="C32" s="8">
        <f t="shared" ref="C32:G32" si="0">SUM(C10:C31)</f>
        <v>4320.2509567398929</v>
      </c>
      <c r="D32" s="8">
        <f t="shared" si="0"/>
        <v>1854.0751346520012</v>
      </c>
      <c r="E32" s="8">
        <f t="shared" si="0"/>
        <v>5211.5102452982655</v>
      </c>
      <c r="F32" s="8">
        <f t="shared" si="0"/>
        <v>1856.4029393081162</v>
      </c>
      <c r="G32" s="8">
        <f t="shared" si="0"/>
        <v>5660.2553148130301</v>
      </c>
      <c r="H32" s="7" t="s">
        <v>48</v>
      </c>
    </row>
    <row r="34" spans="2:7" x14ac:dyDescent="0.2">
      <c r="B34" s="19"/>
      <c r="C34" s="19"/>
      <c r="D34" s="19"/>
      <c r="E34" s="19"/>
      <c r="F34" s="19"/>
      <c r="G34" s="19"/>
    </row>
  </sheetData>
  <mergeCells count="5">
    <mergeCell ref="A8:A9"/>
    <mergeCell ref="B8:C8"/>
    <mergeCell ref="D8:E8"/>
    <mergeCell ref="F8:G8"/>
    <mergeCell ref="H8:H9"/>
  </mergeCells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N445"/>
  <sheetViews>
    <sheetView rightToLeft="1" tabSelected="1" topLeftCell="A73" workbookViewId="0">
      <selection activeCell="H3" sqref="H3"/>
    </sheetView>
  </sheetViews>
  <sheetFormatPr defaultRowHeight="14.25" x14ac:dyDescent="0.2"/>
  <cols>
    <col min="1" max="1" width="18.875" customWidth="1"/>
    <col min="2" max="2" width="12.125" bestFit="1" customWidth="1"/>
    <col min="3" max="3" width="13.625" bestFit="1" customWidth="1"/>
    <col min="4" max="4" width="12.375" customWidth="1"/>
    <col min="5" max="5" width="17.625" customWidth="1"/>
    <col min="6" max="6" width="17.25" customWidth="1"/>
    <col min="7" max="7" width="12.125" customWidth="1"/>
    <col min="8" max="8" width="26.625" customWidth="1"/>
    <col min="9" max="9" width="9.125" customWidth="1"/>
    <col min="10" max="10" width="19.375" customWidth="1"/>
    <col min="11" max="14" width="12" hidden="1" customWidth="1"/>
    <col min="15" max="15" width="24.25" bestFit="1" customWidth="1"/>
    <col min="16" max="16" width="14.875" bestFit="1" customWidth="1"/>
    <col min="17" max="17" width="24.875" customWidth="1"/>
    <col min="18" max="18" width="9.875" customWidth="1"/>
    <col min="75" max="75" width="9.125" customWidth="1"/>
  </cols>
  <sheetData>
    <row r="3" spans="1:8" x14ac:dyDescent="0.2">
      <c r="A3" t="s">
        <v>331</v>
      </c>
      <c r="H3" t="s">
        <v>360</v>
      </c>
    </row>
    <row r="4" spans="1:8" ht="15" thickBot="1" x14ac:dyDescent="0.25">
      <c r="A4" t="s">
        <v>316</v>
      </c>
      <c r="F4" t="s">
        <v>49</v>
      </c>
      <c r="H4" t="s">
        <v>50</v>
      </c>
    </row>
    <row r="5" spans="1:8" ht="15.75" thickBot="1" x14ac:dyDescent="0.25">
      <c r="A5" s="160" t="s">
        <v>51</v>
      </c>
      <c r="B5" s="165">
        <v>2015</v>
      </c>
      <c r="C5" s="166"/>
      <c r="D5" s="165">
        <v>2016</v>
      </c>
      <c r="E5" s="166"/>
      <c r="F5" s="165">
        <v>2017</v>
      </c>
      <c r="G5" s="166"/>
      <c r="H5" s="167" t="s">
        <v>2</v>
      </c>
    </row>
    <row r="6" spans="1:8" ht="15" thickBot="1" x14ac:dyDescent="0.25">
      <c r="A6" s="161"/>
      <c r="B6" s="91" t="s">
        <v>280</v>
      </c>
      <c r="C6" s="117" t="s">
        <v>281</v>
      </c>
      <c r="D6" s="91" t="s">
        <v>280</v>
      </c>
      <c r="E6" s="91" t="s">
        <v>281</v>
      </c>
      <c r="F6" s="117" t="s">
        <v>280</v>
      </c>
      <c r="G6" s="91" t="s">
        <v>281</v>
      </c>
      <c r="H6" s="168"/>
    </row>
    <row r="7" spans="1:8" ht="15" x14ac:dyDescent="0.2">
      <c r="A7" s="78" t="s">
        <v>5</v>
      </c>
      <c r="B7" s="116">
        <v>2</v>
      </c>
      <c r="C7" s="116">
        <v>14</v>
      </c>
      <c r="D7" s="116" t="s">
        <v>313</v>
      </c>
      <c r="E7" s="116" t="s">
        <v>313</v>
      </c>
      <c r="F7" s="116" t="s">
        <v>313</v>
      </c>
      <c r="G7" s="116" t="s">
        <v>313</v>
      </c>
      <c r="H7" s="60" t="s">
        <v>6</v>
      </c>
    </row>
    <row r="8" spans="1:8" ht="15" x14ac:dyDescent="0.2">
      <c r="A8" s="78" t="s">
        <v>17</v>
      </c>
      <c r="B8" s="55" t="s">
        <v>313</v>
      </c>
      <c r="C8" s="55" t="s">
        <v>313</v>
      </c>
      <c r="D8" s="55" t="s">
        <v>313</v>
      </c>
      <c r="E8" s="55" t="s">
        <v>313</v>
      </c>
      <c r="F8" s="55">
        <v>1.115</v>
      </c>
      <c r="G8" s="58">
        <v>1593</v>
      </c>
      <c r="H8" s="64" t="s">
        <v>18</v>
      </c>
    </row>
    <row r="9" spans="1:8" ht="15" x14ac:dyDescent="0.2">
      <c r="A9" s="78" t="s">
        <v>25</v>
      </c>
      <c r="B9" s="55">
        <v>31</v>
      </c>
      <c r="C9" s="55">
        <v>104</v>
      </c>
      <c r="D9" s="55" t="s">
        <v>313</v>
      </c>
      <c r="E9" s="55" t="s">
        <v>313</v>
      </c>
      <c r="F9" s="55" t="s">
        <v>313</v>
      </c>
      <c r="G9" s="55" t="s">
        <v>313</v>
      </c>
      <c r="H9" s="60" t="s">
        <v>26</v>
      </c>
    </row>
    <row r="10" spans="1:8" ht="15" x14ac:dyDescent="0.2">
      <c r="A10" s="78" t="s">
        <v>27</v>
      </c>
      <c r="B10" s="55" t="s">
        <v>313</v>
      </c>
      <c r="C10" s="55" t="s">
        <v>313</v>
      </c>
      <c r="D10" s="55">
        <v>13</v>
      </c>
      <c r="E10" s="58">
        <v>26</v>
      </c>
      <c r="F10" s="55" t="s">
        <v>313</v>
      </c>
      <c r="G10" s="55" t="s">
        <v>313</v>
      </c>
      <c r="H10" s="60" t="s">
        <v>28</v>
      </c>
    </row>
    <row r="11" spans="1:8" ht="15" x14ac:dyDescent="0.2">
      <c r="A11" s="78" t="s">
        <v>33</v>
      </c>
      <c r="B11" s="55" t="s">
        <v>313</v>
      </c>
      <c r="C11" s="55" t="s">
        <v>313</v>
      </c>
      <c r="D11" s="55" t="s">
        <v>313</v>
      </c>
      <c r="E11" s="58">
        <v>7</v>
      </c>
      <c r="F11" s="55" t="s">
        <v>313</v>
      </c>
      <c r="G11" s="55" t="s">
        <v>313</v>
      </c>
      <c r="H11" s="60" t="s">
        <v>34</v>
      </c>
    </row>
    <row r="12" spans="1:8" ht="15" x14ac:dyDescent="0.2">
      <c r="A12" s="78" t="s">
        <v>35</v>
      </c>
      <c r="B12" s="55" t="s">
        <v>313</v>
      </c>
      <c r="C12" s="55">
        <v>1</v>
      </c>
      <c r="D12" s="55" t="s">
        <v>313</v>
      </c>
      <c r="E12" s="55" t="s">
        <v>313</v>
      </c>
      <c r="F12" s="55" t="s">
        <v>313</v>
      </c>
      <c r="G12" s="55" t="s">
        <v>313</v>
      </c>
      <c r="H12" s="60" t="s">
        <v>36</v>
      </c>
    </row>
    <row r="13" spans="1:8" ht="15" x14ac:dyDescent="0.2">
      <c r="A13" s="78" t="s">
        <v>37</v>
      </c>
      <c r="B13" s="55">
        <v>1</v>
      </c>
      <c r="C13" s="55">
        <v>3</v>
      </c>
      <c r="D13" s="55" t="s">
        <v>313</v>
      </c>
      <c r="E13" s="58">
        <v>2</v>
      </c>
      <c r="F13" s="55" t="s">
        <v>313</v>
      </c>
      <c r="G13" s="55" t="s">
        <v>313</v>
      </c>
      <c r="H13" s="60" t="s">
        <v>38</v>
      </c>
    </row>
    <row r="14" spans="1:8" ht="15" customHeight="1" x14ac:dyDescent="0.25">
      <c r="A14" s="69" t="s">
        <v>321</v>
      </c>
      <c r="B14" s="138">
        <f>SUM(B7:B13)</f>
        <v>34</v>
      </c>
      <c r="C14" s="138">
        <f t="shared" ref="C14:E14" si="0">SUM(C7:C13)</f>
        <v>122</v>
      </c>
      <c r="D14" s="138">
        <f t="shared" si="0"/>
        <v>13</v>
      </c>
      <c r="E14" s="138">
        <f t="shared" si="0"/>
        <v>35</v>
      </c>
      <c r="F14" s="55" t="s">
        <v>313</v>
      </c>
      <c r="G14" s="55" t="s">
        <v>313</v>
      </c>
      <c r="H14" s="6" t="s">
        <v>204</v>
      </c>
    </row>
    <row r="15" spans="1:8" ht="15.75" thickBot="1" x14ac:dyDescent="0.25">
      <c r="A15" s="78" t="s">
        <v>52</v>
      </c>
      <c r="B15" s="55">
        <v>1212</v>
      </c>
      <c r="C15" s="55">
        <v>2643</v>
      </c>
      <c r="D15" s="55">
        <v>387</v>
      </c>
      <c r="E15" s="58">
        <v>709</v>
      </c>
      <c r="F15" s="55" t="s">
        <v>313</v>
      </c>
      <c r="G15" s="55" t="s">
        <v>313</v>
      </c>
      <c r="H15" s="3" t="s">
        <v>314</v>
      </c>
    </row>
    <row r="16" spans="1:8" ht="16.5" thickBot="1" x14ac:dyDescent="0.3">
      <c r="A16" s="79" t="s">
        <v>47</v>
      </c>
      <c r="B16" s="139">
        <f>SUM(B14:B15)</f>
        <v>1246</v>
      </c>
      <c r="C16" s="139">
        <f t="shared" ref="C16:E16" si="1">SUM(C14:C15)</f>
        <v>2765</v>
      </c>
      <c r="D16" s="139">
        <f t="shared" si="1"/>
        <v>400</v>
      </c>
      <c r="E16" s="139">
        <f t="shared" si="1"/>
        <v>744</v>
      </c>
      <c r="F16" s="57">
        <f t="shared" ref="F16:G16" si="2">SUM(F7:F15)</f>
        <v>1.115</v>
      </c>
      <c r="G16" s="59">
        <f t="shared" si="2"/>
        <v>1593</v>
      </c>
      <c r="H16" s="7" t="s">
        <v>48</v>
      </c>
    </row>
    <row r="20" spans="1:8" x14ac:dyDescent="0.2">
      <c r="A20" t="s">
        <v>332</v>
      </c>
      <c r="H20" t="s">
        <v>359</v>
      </c>
    </row>
    <row r="21" spans="1:8" ht="15.75" customHeight="1" thickBot="1" x14ac:dyDescent="0.25">
      <c r="A21" t="s">
        <v>316</v>
      </c>
      <c r="F21" t="s">
        <v>49</v>
      </c>
      <c r="H21" t="s">
        <v>50</v>
      </c>
    </row>
    <row r="22" spans="1:8" ht="15.75" thickBot="1" x14ac:dyDescent="0.25">
      <c r="A22" s="160" t="s">
        <v>51</v>
      </c>
      <c r="B22" s="162">
        <v>2015</v>
      </c>
      <c r="C22" s="157"/>
      <c r="D22" s="156">
        <v>2016</v>
      </c>
      <c r="E22" s="157"/>
      <c r="F22" s="156">
        <v>2017</v>
      </c>
      <c r="G22" s="162"/>
      <c r="H22" s="163" t="s">
        <v>2</v>
      </c>
    </row>
    <row r="23" spans="1:8" ht="15.75" thickBot="1" x14ac:dyDescent="0.25">
      <c r="A23" s="161"/>
      <c r="B23" s="9" t="s">
        <v>280</v>
      </c>
      <c r="C23" s="10" t="s">
        <v>281</v>
      </c>
      <c r="D23" s="9" t="s">
        <v>280</v>
      </c>
      <c r="E23" s="10" t="s">
        <v>281</v>
      </c>
      <c r="F23" s="9" t="s">
        <v>280</v>
      </c>
      <c r="G23" s="10" t="s">
        <v>281</v>
      </c>
      <c r="H23" s="164"/>
    </row>
    <row r="24" spans="1:8" ht="15" x14ac:dyDescent="0.2">
      <c r="A24" s="80" t="s">
        <v>3</v>
      </c>
      <c r="B24" s="121">
        <v>40</v>
      </c>
      <c r="C24" s="121">
        <v>414</v>
      </c>
      <c r="D24" s="121">
        <v>18</v>
      </c>
      <c r="E24" s="121">
        <v>221</v>
      </c>
      <c r="F24" s="55" t="s">
        <v>313</v>
      </c>
      <c r="G24" s="55" t="s">
        <v>313</v>
      </c>
      <c r="H24" s="63" t="s">
        <v>4</v>
      </c>
    </row>
    <row r="25" spans="1:8" ht="15" x14ac:dyDescent="0.2">
      <c r="A25" s="81" t="s">
        <v>7</v>
      </c>
      <c r="B25" s="121">
        <v>266</v>
      </c>
      <c r="C25" s="121">
        <v>1182</v>
      </c>
      <c r="D25" s="121">
        <v>202</v>
      </c>
      <c r="E25" s="121">
        <v>637</v>
      </c>
      <c r="F25" s="55" t="s">
        <v>313</v>
      </c>
      <c r="G25" s="55" t="s">
        <v>313</v>
      </c>
      <c r="H25" s="64" t="s">
        <v>8</v>
      </c>
    </row>
    <row r="26" spans="1:8" ht="15" x14ac:dyDescent="0.2">
      <c r="A26" s="81" t="s">
        <v>9</v>
      </c>
      <c r="B26" s="121">
        <v>115</v>
      </c>
      <c r="C26" s="121">
        <v>428</v>
      </c>
      <c r="D26" s="121">
        <v>116</v>
      </c>
      <c r="E26" s="121">
        <v>340</v>
      </c>
      <c r="F26" s="55" t="s">
        <v>313</v>
      </c>
      <c r="G26" s="55" t="s">
        <v>313</v>
      </c>
      <c r="H26" s="64" t="s">
        <v>10</v>
      </c>
    </row>
    <row r="27" spans="1:8" ht="16.5" customHeight="1" x14ac:dyDescent="0.2">
      <c r="A27" s="81" t="s">
        <v>15</v>
      </c>
      <c r="B27" s="121">
        <v>3</v>
      </c>
      <c r="C27" s="121">
        <v>7</v>
      </c>
      <c r="D27" s="121">
        <v>4</v>
      </c>
      <c r="E27" s="121">
        <v>25</v>
      </c>
      <c r="F27" s="55" t="s">
        <v>313</v>
      </c>
      <c r="G27" s="55" t="s">
        <v>313</v>
      </c>
      <c r="H27" s="64" t="s">
        <v>16</v>
      </c>
    </row>
    <row r="28" spans="1:8" ht="15" x14ac:dyDescent="0.2">
      <c r="A28" s="81" t="s">
        <v>17</v>
      </c>
      <c r="B28" s="121">
        <v>504</v>
      </c>
      <c r="C28" s="121">
        <v>1603</v>
      </c>
      <c r="D28" s="121">
        <v>282</v>
      </c>
      <c r="E28" s="121">
        <v>1646</v>
      </c>
      <c r="F28" s="55" t="s">
        <v>313</v>
      </c>
      <c r="G28" s="55" t="s">
        <v>313</v>
      </c>
      <c r="H28" s="64" t="s">
        <v>18</v>
      </c>
    </row>
    <row r="29" spans="1:8" ht="15" x14ac:dyDescent="0.2">
      <c r="A29" s="81" t="s">
        <v>19</v>
      </c>
      <c r="B29" s="121">
        <v>187</v>
      </c>
      <c r="C29" s="121">
        <v>502</v>
      </c>
      <c r="D29" s="121">
        <v>259</v>
      </c>
      <c r="E29" s="121">
        <v>716</v>
      </c>
      <c r="F29" s="55" t="s">
        <v>313</v>
      </c>
      <c r="G29" s="55" t="s">
        <v>313</v>
      </c>
      <c r="H29" s="64" t="s">
        <v>20</v>
      </c>
    </row>
    <row r="30" spans="1:8" ht="15" x14ac:dyDescent="0.2">
      <c r="A30" s="81" t="s">
        <v>21</v>
      </c>
      <c r="B30" s="121">
        <v>22</v>
      </c>
      <c r="C30" s="121">
        <v>24</v>
      </c>
      <c r="D30" s="121" t="s">
        <v>313</v>
      </c>
      <c r="E30" s="121" t="s">
        <v>313</v>
      </c>
      <c r="F30" s="55" t="s">
        <v>313</v>
      </c>
      <c r="G30" s="55" t="s">
        <v>313</v>
      </c>
      <c r="H30" s="64" t="s">
        <v>22</v>
      </c>
    </row>
    <row r="31" spans="1:8" ht="15" x14ac:dyDescent="0.2">
      <c r="A31" s="81" t="s">
        <v>23</v>
      </c>
      <c r="B31" s="121">
        <v>147</v>
      </c>
      <c r="C31" s="121">
        <v>393</v>
      </c>
      <c r="D31" s="121">
        <v>44</v>
      </c>
      <c r="E31" s="121">
        <v>99</v>
      </c>
      <c r="F31" s="55" t="s">
        <v>313</v>
      </c>
      <c r="G31" s="55" t="s">
        <v>313</v>
      </c>
      <c r="H31" s="64" t="s">
        <v>24</v>
      </c>
    </row>
    <row r="32" spans="1:8" ht="15" x14ac:dyDescent="0.2">
      <c r="A32" s="81" t="s">
        <v>25</v>
      </c>
      <c r="B32" s="121">
        <v>205</v>
      </c>
      <c r="C32" s="121">
        <v>722</v>
      </c>
      <c r="D32" s="121">
        <v>325</v>
      </c>
      <c r="E32" s="121">
        <v>716</v>
      </c>
      <c r="F32" s="55" t="s">
        <v>313</v>
      </c>
      <c r="G32" s="55" t="s">
        <v>313</v>
      </c>
      <c r="H32" s="64" t="s">
        <v>26</v>
      </c>
    </row>
    <row r="33" spans="1:8" ht="15" x14ac:dyDescent="0.2">
      <c r="A33" s="81" t="s">
        <v>27</v>
      </c>
      <c r="B33" s="121">
        <v>4764</v>
      </c>
      <c r="C33" s="121">
        <v>10613</v>
      </c>
      <c r="D33" s="121">
        <v>4027</v>
      </c>
      <c r="E33" s="121">
        <v>9238</v>
      </c>
      <c r="F33" s="55" t="s">
        <v>313</v>
      </c>
      <c r="G33" s="55" t="s">
        <v>313</v>
      </c>
      <c r="H33" s="64" t="s">
        <v>28</v>
      </c>
    </row>
    <row r="34" spans="1:8" ht="15" x14ac:dyDescent="0.2">
      <c r="A34" s="81" t="s">
        <v>31</v>
      </c>
      <c r="B34" s="121">
        <v>554</v>
      </c>
      <c r="C34" s="121">
        <v>5002</v>
      </c>
      <c r="D34" s="121">
        <v>634</v>
      </c>
      <c r="E34" s="121">
        <v>5124</v>
      </c>
      <c r="F34" s="55" t="s">
        <v>313</v>
      </c>
      <c r="G34" s="55" t="s">
        <v>313</v>
      </c>
      <c r="H34" s="64" t="s">
        <v>32</v>
      </c>
    </row>
    <row r="35" spans="1:8" ht="15.75" customHeight="1" x14ac:dyDescent="0.2">
      <c r="A35" s="81" t="s">
        <v>33</v>
      </c>
      <c r="B35" s="121">
        <v>194</v>
      </c>
      <c r="C35" s="121">
        <v>1572</v>
      </c>
      <c r="D35" s="121">
        <v>95</v>
      </c>
      <c r="E35" s="121">
        <v>787</v>
      </c>
      <c r="F35" s="55" t="s">
        <v>313</v>
      </c>
      <c r="G35" s="55" t="s">
        <v>313</v>
      </c>
      <c r="H35" s="64" t="s">
        <v>34</v>
      </c>
    </row>
    <row r="36" spans="1:8" ht="15" x14ac:dyDescent="0.2">
      <c r="A36" s="81" t="s">
        <v>35</v>
      </c>
      <c r="B36" s="121">
        <v>341</v>
      </c>
      <c r="C36" s="121">
        <v>1978</v>
      </c>
      <c r="D36" s="121">
        <v>275</v>
      </c>
      <c r="E36" s="121">
        <v>1123</v>
      </c>
      <c r="F36" s="55" t="s">
        <v>313</v>
      </c>
      <c r="G36" s="55" t="s">
        <v>313</v>
      </c>
      <c r="H36" s="64" t="s">
        <v>36</v>
      </c>
    </row>
    <row r="37" spans="1:8" ht="15" x14ac:dyDescent="0.2">
      <c r="A37" s="81" t="s">
        <v>37</v>
      </c>
      <c r="B37" s="121" t="s">
        <v>313</v>
      </c>
      <c r="C37" s="121">
        <v>4</v>
      </c>
      <c r="D37" s="121" t="s">
        <v>313</v>
      </c>
      <c r="E37" s="121" t="s">
        <v>313</v>
      </c>
      <c r="F37" s="55" t="s">
        <v>313</v>
      </c>
      <c r="G37" s="55" t="s">
        <v>313</v>
      </c>
      <c r="H37" s="64" t="s">
        <v>38</v>
      </c>
    </row>
    <row r="38" spans="1:8" ht="15" x14ac:dyDescent="0.2">
      <c r="A38" s="81" t="s">
        <v>39</v>
      </c>
      <c r="B38" s="121">
        <v>3464</v>
      </c>
      <c r="C38" s="121">
        <v>22854</v>
      </c>
      <c r="D38" s="121">
        <v>6904</v>
      </c>
      <c r="E38" s="121">
        <v>41046</v>
      </c>
      <c r="F38" s="55" t="s">
        <v>313</v>
      </c>
      <c r="G38" s="55" t="s">
        <v>313</v>
      </c>
      <c r="H38" s="64" t="s">
        <v>40</v>
      </c>
    </row>
    <row r="39" spans="1:8" ht="15" x14ac:dyDescent="0.2">
      <c r="A39" s="81" t="s">
        <v>41</v>
      </c>
      <c r="B39" s="121">
        <v>417</v>
      </c>
      <c r="C39" s="121">
        <v>1425</v>
      </c>
      <c r="D39" s="121">
        <v>396</v>
      </c>
      <c r="E39" s="121">
        <v>1304</v>
      </c>
      <c r="F39" s="55" t="s">
        <v>313</v>
      </c>
      <c r="G39" s="55" t="s">
        <v>313</v>
      </c>
      <c r="H39" s="64" t="s">
        <v>42</v>
      </c>
    </row>
    <row r="40" spans="1:8" ht="15" x14ac:dyDescent="0.2">
      <c r="A40" s="80" t="s">
        <v>45</v>
      </c>
      <c r="B40" s="121">
        <v>163</v>
      </c>
      <c r="C40" s="121">
        <v>167</v>
      </c>
      <c r="D40" s="121">
        <v>77</v>
      </c>
      <c r="E40" s="121">
        <v>94</v>
      </c>
      <c r="F40" s="55" t="s">
        <v>313</v>
      </c>
      <c r="G40" s="55" t="s">
        <v>313</v>
      </c>
      <c r="H40" s="65" t="s">
        <v>46</v>
      </c>
    </row>
    <row r="41" spans="1:8" ht="15" customHeight="1" x14ac:dyDescent="0.25">
      <c r="A41" s="69" t="s">
        <v>321</v>
      </c>
      <c r="B41" s="138">
        <f>SUM(B24:B40)</f>
        <v>11386</v>
      </c>
      <c r="C41" s="138">
        <f t="shared" ref="C41:E41" si="3">SUM(C24:C40)</f>
        <v>48890</v>
      </c>
      <c r="D41" s="138">
        <f t="shared" si="3"/>
        <v>13658</v>
      </c>
      <c r="E41" s="138">
        <f t="shared" si="3"/>
        <v>63116</v>
      </c>
      <c r="F41" s="55" t="s">
        <v>313</v>
      </c>
      <c r="G41" s="55" t="s">
        <v>313</v>
      </c>
      <c r="H41" s="6" t="s">
        <v>204</v>
      </c>
    </row>
    <row r="42" spans="1:8" ht="27" customHeight="1" thickBot="1" x14ac:dyDescent="0.25">
      <c r="A42" s="62" t="s">
        <v>52</v>
      </c>
      <c r="B42" s="122">
        <v>42378</v>
      </c>
      <c r="C42" s="122">
        <v>88861</v>
      </c>
      <c r="D42" s="122">
        <v>36547</v>
      </c>
      <c r="E42" s="122">
        <v>79708</v>
      </c>
      <c r="F42" s="55" t="s">
        <v>313</v>
      </c>
      <c r="G42" s="55" t="s">
        <v>313</v>
      </c>
      <c r="H42" s="3" t="s">
        <v>314</v>
      </c>
    </row>
    <row r="43" spans="1:8" ht="15.75" customHeight="1" thickBot="1" x14ac:dyDescent="0.3">
      <c r="A43" s="7" t="s">
        <v>47</v>
      </c>
      <c r="B43" s="8">
        <f>SUM(B41:B42)</f>
        <v>53764</v>
      </c>
      <c r="C43" s="8">
        <f t="shared" ref="C43:E43" si="4">SUM(C41:C42)</f>
        <v>137751</v>
      </c>
      <c r="D43" s="8">
        <f t="shared" si="4"/>
        <v>50205</v>
      </c>
      <c r="E43" s="8">
        <f t="shared" si="4"/>
        <v>142824</v>
      </c>
      <c r="F43" s="8">
        <v>17596.848000000002</v>
      </c>
      <c r="G43" s="8">
        <v>55302.8710165433</v>
      </c>
      <c r="H43" s="7" t="s">
        <v>48</v>
      </c>
    </row>
    <row r="48" spans="1:8" x14ac:dyDescent="0.2">
      <c r="A48" t="s">
        <v>333</v>
      </c>
      <c r="H48" t="s">
        <v>358</v>
      </c>
    </row>
    <row r="49" spans="1:8" ht="15" thickBot="1" x14ac:dyDescent="0.25">
      <c r="A49" t="s">
        <v>316</v>
      </c>
      <c r="F49" t="s">
        <v>49</v>
      </c>
      <c r="H49" t="s">
        <v>50</v>
      </c>
    </row>
    <row r="50" spans="1:8" ht="15" customHeight="1" thickBot="1" x14ac:dyDescent="0.25">
      <c r="A50" s="160" t="s">
        <v>51</v>
      </c>
      <c r="B50" s="162">
        <v>2015</v>
      </c>
      <c r="C50" s="157"/>
      <c r="D50" s="156">
        <v>2016</v>
      </c>
      <c r="E50" s="157"/>
      <c r="F50" s="156">
        <v>2017</v>
      </c>
      <c r="G50" s="162"/>
      <c r="H50" s="163" t="s">
        <v>2</v>
      </c>
    </row>
    <row r="51" spans="1:8" ht="15" customHeight="1" thickBot="1" x14ac:dyDescent="0.25">
      <c r="A51" s="161"/>
      <c r="B51" s="9" t="s">
        <v>280</v>
      </c>
      <c r="C51" s="10" t="s">
        <v>281</v>
      </c>
      <c r="D51" s="9" t="s">
        <v>280</v>
      </c>
      <c r="E51" s="10" t="s">
        <v>281</v>
      </c>
      <c r="F51" s="9" t="s">
        <v>280</v>
      </c>
      <c r="G51" s="10" t="s">
        <v>281</v>
      </c>
      <c r="H51" s="164"/>
    </row>
    <row r="52" spans="1:8" ht="15" customHeight="1" x14ac:dyDescent="0.2">
      <c r="A52" s="61" t="s">
        <v>3</v>
      </c>
      <c r="B52" s="121">
        <v>87.9</v>
      </c>
      <c r="C52" s="121">
        <v>83.5809</v>
      </c>
      <c r="D52" s="121">
        <v>62.8</v>
      </c>
      <c r="E52" s="121">
        <v>84.33489999999999</v>
      </c>
      <c r="F52" s="121">
        <v>31310</v>
      </c>
      <c r="G52" s="121">
        <v>94.458312000000006</v>
      </c>
      <c r="H52" s="63" t="s">
        <v>4</v>
      </c>
    </row>
    <row r="53" spans="1:8" ht="15" customHeight="1" x14ac:dyDescent="0.2">
      <c r="A53" s="61" t="s">
        <v>5</v>
      </c>
      <c r="B53" s="121">
        <v>108.8</v>
      </c>
      <c r="C53" s="121">
        <v>28.3504</v>
      </c>
      <c r="D53" s="121">
        <v>77</v>
      </c>
      <c r="E53" s="121">
        <v>42.261699999999998</v>
      </c>
      <c r="F53" s="121">
        <v>17460</v>
      </c>
      <c r="G53" s="121">
        <v>15.607200000000001</v>
      </c>
      <c r="H53" s="60" t="s">
        <v>6</v>
      </c>
    </row>
    <row r="54" spans="1:8" ht="15" customHeight="1" x14ac:dyDescent="0.2">
      <c r="A54" s="61" t="s">
        <v>17</v>
      </c>
      <c r="B54" s="121">
        <v>2369.4</v>
      </c>
      <c r="C54" s="121">
        <v>1453.1088</v>
      </c>
      <c r="D54" s="121">
        <v>2457.9</v>
      </c>
      <c r="E54" s="121">
        <v>1596.7835</v>
      </c>
      <c r="F54" s="121">
        <v>2771454.11</v>
      </c>
      <c r="G54" s="121">
        <v>5510.8354041399998</v>
      </c>
      <c r="H54" s="64" t="s">
        <v>18</v>
      </c>
    </row>
    <row r="55" spans="1:8" ht="15" customHeight="1" x14ac:dyDescent="0.2">
      <c r="A55" s="3" t="s">
        <v>25</v>
      </c>
      <c r="B55" s="121" t="s">
        <v>313</v>
      </c>
      <c r="C55" s="121" t="s">
        <v>313</v>
      </c>
      <c r="D55" s="121" t="s">
        <v>313</v>
      </c>
      <c r="E55" s="121" t="s">
        <v>313</v>
      </c>
      <c r="F55" s="121">
        <v>1156.364</v>
      </c>
      <c r="G55" s="121">
        <v>4.3538879999999995</v>
      </c>
      <c r="H55" s="3" t="s">
        <v>26</v>
      </c>
    </row>
    <row r="56" spans="1:8" ht="15" customHeight="1" x14ac:dyDescent="0.2">
      <c r="A56" s="61" t="s">
        <v>53</v>
      </c>
      <c r="B56" s="121">
        <v>17.899999999999999</v>
      </c>
      <c r="C56" s="121">
        <v>2.2997000000000001</v>
      </c>
      <c r="D56" s="121">
        <v>24.4</v>
      </c>
      <c r="E56" s="121">
        <v>3.8831000000000002</v>
      </c>
      <c r="F56" s="121" t="s">
        <v>313</v>
      </c>
      <c r="G56" s="121">
        <v>0</v>
      </c>
      <c r="H56" s="64" t="s">
        <v>28</v>
      </c>
    </row>
    <row r="57" spans="1:8" ht="15" customHeight="1" x14ac:dyDescent="0.2">
      <c r="A57" s="61" t="s">
        <v>31</v>
      </c>
      <c r="B57" s="121" t="s">
        <v>313</v>
      </c>
      <c r="C57" s="121" t="s">
        <v>313</v>
      </c>
      <c r="D57" s="121" t="s">
        <v>313</v>
      </c>
      <c r="E57" s="121" t="s">
        <v>313</v>
      </c>
      <c r="F57" s="121">
        <v>593</v>
      </c>
      <c r="G57" s="121">
        <v>1.7232000000000001</v>
      </c>
      <c r="H57" s="3" t="s">
        <v>32</v>
      </c>
    </row>
    <row r="58" spans="1:8" ht="15" customHeight="1" x14ac:dyDescent="0.2">
      <c r="A58" s="61" t="s">
        <v>33</v>
      </c>
      <c r="B58" s="121">
        <v>6.4</v>
      </c>
      <c r="C58" s="121">
        <v>2.2242999999999999</v>
      </c>
      <c r="D58" s="121">
        <v>4.3</v>
      </c>
      <c r="E58" s="121">
        <v>1.508</v>
      </c>
      <c r="F58" s="121">
        <v>60886.364000000001</v>
      </c>
      <c r="G58" s="121">
        <v>50.978172000000001</v>
      </c>
      <c r="H58" s="64" t="s">
        <v>34</v>
      </c>
    </row>
    <row r="59" spans="1:8" ht="15" customHeight="1" x14ac:dyDescent="0.2">
      <c r="A59" s="61" t="s">
        <v>54</v>
      </c>
      <c r="B59" s="121">
        <v>284.60000000000002</v>
      </c>
      <c r="C59" s="121">
        <v>226.91629999999998</v>
      </c>
      <c r="D59" s="121">
        <v>225.1</v>
      </c>
      <c r="E59" s="121">
        <v>172.59059999999999</v>
      </c>
      <c r="F59" s="121">
        <v>29784</v>
      </c>
      <c r="G59" s="121">
        <v>112.77916959999999</v>
      </c>
      <c r="H59" s="64" t="s">
        <v>40</v>
      </c>
    </row>
    <row r="60" spans="1:8" ht="15" customHeight="1" x14ac:dyDescent="0.2">
      <c r="A60" s="61" t="s">
        <v>55</v>
      </c>
      <c r="B60" s="121">
        <v>56.4</v>
      </c>
      <c r="C60" s="121">
        <v>12.101700000000001</v>
      </c>
      <c r="D60" s="121">
        <v>85.7</v>
      </c>
      <c r="E60" s="121">
        <v>20.848099999999999</v>
      </c>
      <c r="F60" s="121">
        <v>77800</v>
      </c>
      <c r="G60" s="121">
        <v>44.056800000000003</v>
      </c>
      <c r="H60" s="63" t="s">
        <v>56</v>
      </c>
    </row>
    <row r="61" spans="1:8" ht="15" customHeight="1" x14ac:dyDescent="0.2">
      <c r="A61" s="61" t="s">
        <v>57</v>
      </c>
      <c r="B61" s="121">
        <v>9</v>
      </c>
      <c r="C61" s="121">
        <v>1.9226999999999999</v>
      </c>
      <c r="D61" s="121">
        <v>0</v>
      </c>
      <c r="E61" s="121">
        <v>0</v>
      </c>
      <c r="F61" s="121">
        <v>37600</v>
      </c>
      <c r="G61" s="121">
        <v>21.319200000000002</v>
      </c>
      <c r="H61" s="63" t="s">
        <v>58</v>
      </c>
    </row>
    <row r="62" spans="1:8" ht="15" customHeight="1" x14ac:dyDescent="0.2">
      <c r="A62" s="61" t="s">
        <v>59</v>
      </c>
      <c r="B62" s="121">
        <v>1478.7</v>
      </c>
      <c r="C62" s="121">
        <v>520.03380000000004</v>
      </c>
      <c r="D62" s="121">
        <v>989.5</v>
      </c>
      <c r="E62" s="121">
        <v>302.76870000000002</v>
      </c>
      <c r="F62" s="121">
        <v>1059762</v>
      </c>
      <c r="G62" s="121">
        <v>1040.6356848000003</v>
      </c>
      <c r="H62" s="63" t="s">
        <v>60</v>
      </c>
    </row>
    <row r="63" spans="1:8" ht="15" customHeight="1" x14ac:dyDescent="0.2">
      <c r="A63" s="61" t="s">
        <v>61</v>
      </c>
      <c r="B63" s="121">
        <v>1640.5400000000002</v>
      </c>
      <c r="C63" s="121">
        <v>705.66859999999997</v>
      </c>
      <c r="D63" s="121">
        <v>2752.9</v>
      </c>
      <c r="E63" s="121">
        <v>955.43110000000013</v>
      </c>
      <c r="F63" s="121">
        <v>2511194</v>
      </c>
      <c r="G63" s="121">
        <v>2590.5360175999999</v>
      </c>
      <c r="H63" s="63" t="s">
        <v>62</v>
      </c>
    </row>
    <row r="64" spans="1:8" ht="15" customHeight="1" x14ac:dyDescent="0.2">
      <c r="A64" s="61" t="s">
        <v>63</v>
      </c>
      <c r="B64" s="121">
        <v>45.2</v>
      </c>
      <c r="C64" s="121">
        <v>8.4070999999999998</v>
      </c>
      <c r="D64" s="121">
        <v>0</v>
      </c>
      <c r="E64" s="121">
        <v>0</v>
      </c>
      <c r="F64" s="121">
        <v>221580</v>
      </c>
      <c r="G64" s="121">
        <v>269.30015999999995</v>
      </c>
      <c r="H64" s="63" t="s">
        <v>64</v>
      </c>
    </row>
    <row r="65" spans="1:8" ht="15" customHeight="1" x14ac:dyDescent="0.2">
      <c r="A65" s="61" t="s">
        <v>65</v>
      </c>
      <c r="B65" s="121">
        <v>49</v>
      </c>
      <c r="C65" s="121">
        <v>14.778400000000001</v>
      </c>
      <c r="D65" s="121">
        <v>9</v>
      </c>
      <c r="E65" s="121">
        <v>2.3750999999999998</v>
      </c>
      <c r="F65" s="121">
        <v>595</v>
      </c>
      <c r="G65" s="121">
        <v>2.0912932</v>
      </c>
      <c r="H65" s="63" t="s">
        <v>66</v>
      </c>
    </row>
    <row r="66" spans="1:8" ht="15" customHeight="1" x14ac:dyDescent="0.2">
      <c r="A66" s="61" t="s">
        <v>67</v>
      </c>
      <c r="B66" s="121">
        <v>649.70000000000005</v>
      </c>
      <c r="C66" s="121">
        <v>142.24209999999999</v>
      </c>
      <c r="D66" s="121">
        <v>4706</v>
      </c>
      <c r="E66" s="121">
        <v>609.53359999999998</v>
      </c>
      <c r="F66" s="121">
        <v>683888</v>
      </c>
      <c r="G66" s="121">
        <v>607.09801440000001</v>
      </c>
      <c r="H66" s="63" t="s">
        <v>68</v>
      </c>
    </row>
    <row r="67" spans="1:8" ht="15" customHeight="1" x14ac:dyDescent="0.2">
      <c r="A67" s="61" t="s">
        <v>69</v>
      </c>
      <c r="B67" s="121">
        <v>641.6</v>
      </c>
      <c r="C67" s="121">
        <v>142.69450000000001</v>
      </c>
      <c r="D67" s="121">
        <v>1136.0999999999999</v>
      </c>
      <c r="E67" s="121">
        <v>306.50099999999998</v>
      </c>
      <c r="F67" s="121">
        <v>4750012</v>
      </c>
      <c r="G67" s="121">
        <v>3341.2609254400008</v>
      </c>
      <c r="H67" s="63" t="s">
        <v>70</v>
      </c>
    </row>
    <row r="68" spans="1:8" ht="15" customHeight="1" x14ac:dyDescent="0.2">
      <c r="A68" s="61" t="s">
        <v>71</v>
      </c>
      <c r="B68" s="121">
        <v>571.70000000000005</v>
      </c>
      <c r="C68" s="121">
        <v>116.53070000000001</v>
      </c>
      <c r="D68" s="121">
        <v>265</v>
      </c>
      <c r="E68" s="121">
        <v>36.531300000000002</v>
      </c>
      <c r="F68" s="121">
        <v>166880</v>
      </c>
      <c r="G68" s="121">
        <v>168.88122719999998</v>
      </c>
      <c r="H68" s="63" t="s">
        <v>72</v>
      </c>
    </row>
    <row r="69" spans="1:8" ht="15" customHeight="1" x14ac:dyDescent="0.2">
      <c r="A69" s="61" t="s">
        <v>73</v>
      </c>
      <c r="B69" s="121">
        <v>0.1</v>
      </c>
      <c r="C69" s="121">
        <v>3.7700000000000004E-2</v>
      </c>
      <c r="D69" s="121">
        <v>0</v>
      </c>
      <c r="E69" s="121">
        <v>0</v>
      </c>
      <c r="F69" s="121">
        <v>100</v>
      </c>
      <c r="G69" s="121">
        <v>0.35719999999999996</v>
      </c>
      <c r="H69" s="63" t="s">
        <v>74</v>
      </c>
    </row>
    <row r="70" spans="1:8" ht="15" customHeight="1" x14ac:dyDescent="0.2">
      <c r="A70" s="61" t="s">
        <v>75</v>
      </c>
      <c r="B70" s="121">
        <v>0</v>
      </c>
      <c r="C70" s="121">
        <v>0</v>
      </c>
      <c r="D70" s="121">
        <v>0</v>
      </c>
      <c r="E70" s="121">
        <v>0</v>
      </c>
      <c r="F70" s="121" t="s">
        <v>313</v>
      </c>
      <c r="G70" s="121">
        <v>0</v>
      </c>
      <c r="H70" s="63" t="s">
        <v>76</v>
      </c>
    </row>
    <row r="71" spans="1:8" ht="15" customHeight="1" x14ac:dyDescent="0.2">
      <c r="A71" s="61" t="s">
        <v>77</v>
      </c>
      <c r="B71" s="121">
        <v>0</v>
      </c>
      <c r="C71" s="121">
        <v>0</v>
      </c>
      <c r="D71" s="121">
        <v>0</v>
      </c>
      <c r="E71" s="121">
        <v>0</v>
      </c>
      <c r="F71" s="121" t="s">
        <v>313</v>
      </c>
      <c r="G71" s="121">
        <v>0</v>
      </c>
      <c r="H71" s="63" t="s">
        <v>78</v>
      </c>
    </row>
    <row r="72" spans="1:8" ht="15" customHeight="1" x14ac:dyDescent="0.2">
      <c r="A72" s="61" t="s">
        <v>79</v>
      </c>
      <c r="B72" s="121">
        <v>979.2</v>
      </c>
      <c r="C72" s="121">
        <v>214.58840000000001</v>
      </c>
      <c r="D72" s="121">
        <v>696.6</v>
      </c>
      <c r="E72" s="121">
        <v>16401.008000000002</v>
      </c>
      <c r="F72" s="121">
        <v>434055.4</v>
      </c>
      <c r="G72" s="121">
        <v>250.64084919999999</v>
      </c>
      <c r="H72" s="63" t="s">
        <v>80</v>
      </c>
    </row>
    <row r="73" spans="1:8" ht="15" customHeight="1" x14ac:dyDescent="0.2">
      <c r="A73" s="61" t="s">
        <v>81</v>
      </c>
      <c r="B73" s="121">
        <v>13.1</v>
      </c>
      <c r="C73" s="121">
        <v>5.8811999999999998</v>
      </c>
      <c r="D73" s="121">
        <v>42.4</v>
      </c>
      <c r="E73" s="121">
        <v>104.2405</v>
      </c>
      <c r="F73" s="121">
        <v>122007</v>
      </c>
      <c r="G73" s="121">
        <v>311.46975399999997</v>
      </c>
      <c r="H73" s="63" t="s">
        <v>82</v>
      </c>
    </row>
    <row r="74" spans="1:8" ht="15" customHeight="1" x14ac:dyDescent="0.2">
      <c r="A74" s="61" t="s">
        <v>84</v>
      </c>
      <c r="B74" s="121" t="s">
        <v>313</v>
      </c>
      <c r="C74" s="121" t="s">
        <v>313</v>
      </c>
      <c r="D74" s="121" t="s">
        <v>313</v>
      </c>
      <c r="E74" s="121" t="s">
        <v>313</v>
      </c>
      <c r="F74" s="121">
        <v>130</v>
      </c>
      <c r="G74" s="121">
        <v>0.46435999999999999</v>
      </c>
      <c r="H74" s="63" t="s">
        <v>85</v>
      </c>
    </row>
    <row r="75" spans="1:8" ht="15" customHeight="1" x14ac:dyDescent="0.2">
      <c r="A75" s="61" t="s">
        <v>86</v>
      </c>
      <c r="B75" s="121" t="s">
        <v>313</v>
      </c>
      <c r="C75" s="121" t="s">
        <v>313</v>
      </c>
      <c r="D75" s="121" t="s">
        <v>313</v>
      </c>
      <c r="E75" s="121" t="s">
        <v>313</v>
      </c>
      <c r="F75" s="121">
        <v>70</v>
      </c>
      <c r="G75" s="121">
        <v>0.25003999999999998</v>
      </c>
      <c r="H75" s="63" t="s">
        <v>87</v>
      </c>
    </row>
    <row r="76" spans="1:8" ht="15" customHeight="1" x14ac:dyDescent="0.2">
      <c r="A76" s="61" t="s">
        <v>88</v>
      </c>
      <c r="B76" s="121" t="s">
        <v>313</v>
      </c>
      <c r="C76" s="121" t="s">
        <v>313</v>
      </c>
      <c r="D76" s="121" t="s">
        <v>313</v>
      </c>
      <c r="E76" s="121" t="s">
        <v>313</v>
      </c>
      <c r="F76" s="121">
        <v>525</v>
      </c>
      <c r="G76" s="121">
        <v>1.0363499999999999</v>
      </c>
      <c r="H76" s="63" t="s">
        <v>89</v>
      </c>
    </row>
    <row r="77" spans="1:8" ht="15" customHeight="1" x14ac:dyDescent="0.2">
      <c r="A77" s="61" t="s">
        <v>90</v>
      </c>
      <c r="B77" s="121" t="s">
        <v>313</v>
      </c>
      <c r="C77" s="121" t="s">
        <v>313</v>
      </c>
      <c r="D77" s="121" t="s">
        <v>313</v>
      </c>
      <c r="E77" s="121" t="s">
        <v>313</v>
      </c>
      <c r="F77" s="121">
        <v>150</v>
      </c>
      <c r="G77" s="121">
        <v>0.29046</v>
      </c>
      <c r="H77" s="63" t="s">
        <v>91</v>
      </c>
    </row>
    <row r="78" spans="1:8" ht="15" customHeight="1" x14ac:dyDescent="0.2">
      <c r="A78" s="61" t="s">
        <v>92</v>
      </c>
      <c r="B78" s="121" t="s">
        <v>313</v>
      </c>
      <c r="C78" s="121" t="s">
        <v>313</v>
      </c>
      <c r="D78" s="121" t="s">
        <v>313</v>
      </c>
      <c r="E78" s="121" t="s">
        <v>313</v>
      </c>
      <c r="F78" s="121">
        <v>110</v>
      </c>
      <c r="G78" s="121">
        <v>0.32881199999999999</v>
      </c>
      <c r="H78" s="63" t="s">
        <v>93</v>
      </c>
    </row>
    <row r="79" spans="1:8" ht="15" customHeight="1" x14ac:dyDescent="0.2">
      <c r="A79" s="61" t="s">
        <v>94</v>
      </c>
      <c r="B79" s="121" t="s">
        <v>313</v>
      </c>
      <c r="C79" s="121" t="s">
        <v>313</v>
      </c>
      <c r="D79" s="121" t="s">
        <v>313</v>
      </c>
      <c r="E79" s="121" t="s">
        <v>313</v>
      </c>
      <c r="F79" s="121">
        <v>340</v>
      </c>
      <c r="G79" s="121">
        <v>1.21448</v>
      </c>
      <c r="H79" s="63" t="s">
        <v>95</v>
      </c>
    </row>
    <row r="80" spans="1:8" ht="15" customHeight="1" x14ac:dyDescent="0.2">
      <c r="A80" s="61" t="s">
        <v>96</v>
      </c>
      <c r="B80" s="121" t="s">
        <v>313</v>
      </c>
      <c r="C80" s="121" t="s">
        <v>313</v>
      </c>
      <c r="D80" s="121" t="s">
        <v>313</v>
      </c>
      <c r="E80" s="121" t="s">
        <v>313</v>
      </c>
      <c r="F80" s="121">
        <v>3610</v>
      </c>
      <c r="G80" s="121">
        <v>11.960748000000001</v>
      </c>
      <c r="H80" s="63" t="s">
        <v>97</v>
      </c>
    </row>
    <row r="81" spans="1:8" ht="15" customHeight="1" x14ac:dyDescent="0.2">
      <c r="A81" s="61" t="s">
        <v>98</v>
      </c>
      <c r="B81" s="121" t="s">
        <v>313</v>
      </c>
      <c r="C81" s="121" t="s">
        <v>313</v>
      </c>
      <c r="D81" s="121" t="s">
        <v>313</v>
      </c>
      <c r="E81" s="121" t="s">
        <v>313</v>
      </c>
      <c r="F81" s="121">
        <v>20</v>
      </c>
      <c r="G81" s="121">
        <v>7.1440000000000003E-2</v>
      </c>
      <c r="H81" s="63" t="s">
        <v>99</v>
      </c>
    </row>
    <row r="82" spans="1:8" ht="15" customHeight="1" x14ac:dyDescent="0.2">
      <c r="A82" s="61" t="s">
        <v>100</v>
      </c>
      <c r="B82" s="121" t="s">
        <v>313</v>
      </c>
      <c r="C82" s="121" t="s">
        <v>313</v>
      </c>
      <c r="D82" s="121" t="s">
        <v>313</v>
      </c>
      <c r="E82" s="121" t="s">
        <v>313</v>
      </c>
      <c r="F82" s="121">
        <v>1425</v>
      </c>
      <c r="G82" s="121">
        <v>3.9653900000000002</v>
      </c>
      <c r="H82" s="63" t="s">
        <v>101</v>
      </c>
    </row>
    <row r="83" spans="1:8" ht="15" customHeight="1" x14ac:dyDescent="0.2">
      <c r="A83" s="61" t="s">
        <v>102</v>
      </c>
      <c r="B83" s="121" t="s">
        <v>313</v>
      </c>
      <c r="C83" s="121" t="s">
        <v>313</v>
      </c>
      <c r="D83" s="121" t="s">
        <v>313</v>
      </c>
      <c r="E83" s="121" t="s">
        <v>313</v>
      </c>
      <c r="F83" s="121">
        <v>290</v>
      </c>
      <c r="G83" s="121">
        <v>0.83960799999999991</v>
      </c>
      <c r="H83" s="63" t="s">
        <v>103</v>
      </c>
    </row>
    <row r="84" spans="1:8" ht="15" customHeight="1" x14ac:dyDescent="0.2">
      <c r="A84" s="61" t="s">
        <v>104</v>
      </c>
      <c r="B84" s="121" t="s">
        <v>313</v>
      </c>
      <c r="C84" s="121" t="s">
        <v>313</v>
      </c>
      <c r="D84" s="121" t="s">
        <v>313</v>
      </c>
      <c r="E84" s="121" t="s">
        <v>313</v>
      </c>
      <c r="F84" s="121">
        <v>580</v>
      </c>
      <c r="G84" s="121">
        <v>0.9964940000000001</v>
      </c>
      <c r="H84" s="63" t="s">
        <v>105</v>
      </c>
    </row>
    <row r="85" spans="1:8" ht="15" customHeight="1" x14ac:dyDescent="0.2">
      <c r="A85" s="61" t="s">
        <v>106</v>
      </c>
      <c r="B85" s="121" t="s">
        <v>313</v>
      </c>
      <c r="C85" s="121" t="s">
        <v>313</v>
      </c>
      <c r="D85" s="121" t="s">
        <v>313</v>
      </c>
      <c r="E85" s="121" t="s">
        <v>313</v>
      </c>
      <c r="F85" s="121">
        <v>50</v>
      </c>
      <c r="G85" s="121">
        <v>8.5540000000000005E-2</v>
      </c>
      <c r="H85" s="63" t="s">
        <v>107</v>
      </c>
    </row>
    <row r="86" spans="1:8" ht="15" customHeight="1" x14ac:dyDescent="0.2">
      <c r="A86" s="61" t="s">
        <v>108</v>
      </c>
      <c r="B86" s="121" t="s">
        <v>313</v>
      </c>
      <c r="C86" s="121" t="s">
        <v>313</v>
      </c>
      <c r="D86" s="121" t="s">
        <v>313</v>
      </c>
      <c r="E86" s="121" t="s">
        <v>313</v>
      </c>
      <c r="F86" s="121">
        <v>3021</v>
      </c>
      <c r="G86" s="121">
        <v>8.2427659999999996</v>
      </c>
      <c r="H86" s="63" t="s">
        <v>109</v>
      </c>
    </row>
    <row r="87" spans="1:8" ht="15" customHeight="1" x14ac:dyDescent="0.2">
      <c r="A87" s="61" t="s">
        <v>110</v>
      </c>
      <c r="B87" s="121" t="s">
        <v>313</v>
      </c>
      <c r="C87" s="121" t="s">
        <v>313</v>
      </c>
      <c r="D87" s="121" t="s">
        <v>313</v>
      </c>
      <c r="E87" s="121" t="s">
        <v>313</v>
      </c>
      <c r="F87" s="121">
        <v>470</v>
      </c>
      <c r="G87" s="121">
        <v>1.5410359999999999</v>
      </c>
      <c r="H87" s="63" t="s">
        <v>111</v>
      </c>
    </row>
    <row r="88" spans="1:8" ht="15" customHeight="1" x14ac:dyDescent="0.2">
      <c r="A88" s="61" t="s">
        <v>112</v>
      </c>
      <c r="B88" s="121" t="s">
        <v>313</v>
      </c>
      <c r="C88" s="121" t="s">
        <v>313</v>
      </c>
      <c r="D88" s="121" t="s">
        <v>313</v>
      </c>
      <c r="E88" s="121" t="s">
        <v>313</v>
      </c>
      <c r="F88" s="121">
        <v>54</v>
      </c>
      <c r="G88" s="121">
        <v>0.192888</v>
      </c>
      <c r="H88" s="63" t="s">
        <v>113</v>
      </c>
    </row>
    <row r="89" spans="1:8" ht="15" customHeight="1" x14ac:dyDescent="0.2">
      <c r="A89" s="61" t="s">
        <v>114</v>
      </c>
      <c r="B89" s="121" t="s">
        <v>313</v>
      </c>
      <c r="C89" s="121" t="s">
        <v>313</v>
      </c>
      <c r="D89" s="121" t="s">
        <v>313</v>
      </c>
      <c r="E89" s="121" t="s">
        <v>313</v>
      </c>
      <c r="F89" s="121">
        <v>50</v>
      </c>
      <c r="G89" s="121">
        <v>0.17859999999999998</v>
      </c>
      <c r="H89" s="63" t="s">
        <v>115</v>
      </c>
    </row>
    <row r="90" spans="1:8" ht="15" customHeight="1" x14ac:dyDescent="0.2">
      <c r="A90" s="61" t="s">
        <v>116</v>
      </c>
      <c r="B90" s="121" t="s">
        <v>313</v>
      </c>
      <c r="C90" s="121" t="s">
        <v>313</v>
      </c>
      <c r="D90" s="121" t="s">
        <v>313</v>
      </c>
      <c r="E90" s="121" t="s">
        <v>313</v>
      </c>
      <c r="F90" s="121">
        <v>20671.46</v>
      </c>
      <c r="G90" s="121">
        <v>35.577983999999994</v>
      </c>
      <c r="H90" s="63" t="s">
        <v>323</v>
      </c>
    </row>
    <row r="91" spans="1:8" ht="15" customHeight="1" x14ac:dyDescent="0.25">
      <c r="A91" s="69" t="s">
        <v>321</v>
      </c>
      <c r="B91" s="138">
        <f>SUM(B52:B59)</f>
        <v>2875</v>
      </c>
      <c r="C91" s="138">
        <f t="shared" ref="C91:G91" si="5">SUM(C52:C59)</f>
        <v>1796.4803999999999</v>
      </c>
      <c r="D91" s="138">
        <f t="shared" si="5"/>
        <v>2851.5000000000005</v>
      </c>
      <c r="E91" s="138">
        <f t="shared" si="5"/>
        <v>1901.3618000000001</v>
      </c>
      <c r="F91" s="138">
        <f t="shared" si="5"/>
        <v>2912643.838</v>
      </c>
      <c r="G91" s="138">
        <f t="shared" si="5"/>
        <v>5790.7353457400004</v>
      </c>
      <c r="H91" s="6" t="s">
        <v>204</v>
      </c>
    </row>
    <row r="92" spans="1:8" ht="15" customHeight="1" thickBot="1" x14ac:dyDescent="0.3">
      <c r="A92" s="61" t="s">
        <v>83</v>
      </c>
      <c r="B92" s="126">
        <v>3536.7599999999975</v>
      </c>
      <c r="C92" s="126">
        <v>17749.582699999999</v>
      </c>
      <c r="D92" s="126">
        <v>1934.2999999999986</v>
      </c>
      <c r="E92" s="126">
        <v>15176.400799999999</v>
      </c>
      <c r="F92" s="126"/>
      <c r="G92" s="126">
        <v>0</v>
      </c>
      <c r="H92" s="3" t="s">
        <v>314</v>
      </c>
    </row>
    <row r="93" spans="1:8" ht="15" customHeight="1" thickBot="1" x14ac:dyDescent="0.3">
      <c r="A93" s="7" t="s">
        <v>47</v>
      </c>
      <c r="B93" s="8">
        <f>SUM(B60:B92)</f>
        <v>12546</v>
      </c>
      <c r="C93" s="8">
        <f t="shared" ref="C93:G93" si="6">SUM(C60:C92)</f>
        <v>21430.949999999997</v>
      </c>
      <c r="D93" s="8">
        <f t="shared" si="6"/>
        <v>15469</v>
      </c>
      <c r="E93" s="8">
        <f t="shared" si="6"/>
        <v>35817</v>
      </c>
      <c r="F93" s="8">
        <f t="shared" si="6"/>
        <v>13009683.698000001</v>
      </c>
      <c r="G93" s="8">
        <f t="shared" si="6"/>
        <v>14505.61946758</v>
      </c>
      <c r="H93" s="7" t="s">
        <v>48</v>
      </c>
    </row>
    <row r="94" spans="1:8" ht="15.75" x14ac:dyDescent="0.25">
      <c r="A94" s="85"/>
      <c r="B94" s="86"/>
      <c r="C94" s="86"/>
      <c r="D94" s="86"/>
      <c r="E94" s="86"/>
      <c r="F94" s="86"/>
      <c r="G94" s="86"/>
      <c r="H94" s="85"/>
    </row>
    <row r="99" spans="1:8" x14ac:dyDescent="0.2">
      <c r="A99" t="s">
        <v>334</v>
      </c>
      <c r="H99" t="s">
        <v>357</v>
      </c>
    </row>
    <row r="100" spans="1:8" ht="15" thickBot="1" x14ac:dyDescent="0.25">
      <c r="A100" t="s">
        <v>316</v>
      </c>
      <c r="F100" t="s">
        <v>49</v>
      </c>
      <c r="H100" t="s">
        <v>50</v>
      </c>
    </row>
    <row r="101" spans="1:8" ht="15" customHeight="1" thickBot="1" x14ac:dyDescent="0.25">
      <c r="A101" s="160" t="s">
        <v>51</v>
      </c>
      <c r="B101" s="162">
        <v>2015</v>
      </c>
      <c r="C101" s="157"/>
      <c r="D101" s="156">
        <v>2016</v>
      </c>
      <c r="E101" s="157"/>
      <c r="F101" s="156">
        <v>2017</v>
      </c>
      <c r="G101" s="162"/>
      <c r="H101" s="163" t="s">
        <v>2</v>
      </c>
    </row>
    <row r="102" spans="1:8" ht="15" customHeight="1" thickBot="1" x14ac:dyDescent="0.25">
      <c r="A102" s="161"/>
      <c r="B102" s="9" t="s">
        <v>280</v>
      </c>
      <c r="C102" s="10" t="s">
        <v>281</v>
      </c>
      <c r="D102" s="9" t="s">
        <v>280</v>
      </c>
      <c r="E102" s="10" t="s">
        <v>281</v>
      </c>
      <c r="F102" s="9" t="s">
        <v>280</v>
      </c>
      <c r="G102" s="10" t="s">
        <v>281</v>
      </c>
      <c r="H102" s="164"/>
    </row>
    <row r="103" spans="1:8" ht="15" customHeight="1" x14ac:dyDescent="0.2">
      <c r="A103" s="55" t="s">
        <v>3</v>
      </c>
      <c r="B103" s="121">
        <v>28</v>
      </c>
      <c r="C103" s="121">
        <v>230</v>
      </c>
      <c r="D103" s="121">
        <v>401</v>
      </c>
      <c r="E103" s="121">
        <v>2347</v>
      </c>
      <c r="F103" s="55" t="s">
        <v>313</v>
      </c>
      <c r="G103" s="55" t="s">
        <v>313</v>
      </c>
      <c r="H103" s="63" t="s">
        <v>4</v>
      </c>
    </row>
    <row r="104" spans="1:8" ht="15" customHeight="1" x14ac:dyDescent="0.2">
      <c r="A104" s="55" t="s">
        <v>117</v>
      </c>
      <c r="B104" s="121">
        <v>17</v>
      </c>
      <c r="C104" s="121">
        <v>226</v>
      </c>
      <c r="D104" s="121">
        <v>177</v>
      </c>
      <c r="E104" s="121">
        <v>1121</v>
      </c>
      <c r="F104" s="55" t="s">
        <v>313</v>
      </c>
      <c r="G104" s="55" t="s">
        <v>313</v>
      </c>
      <c r="H104" s="60" t="s">
        <v>6</v>
      </c>
    </row>
    <row r="105" spans="1:8" ht="15" customHeight="1" x14ac:dyDescent="0.2">
      <c r="A105" s="55" t="s">
        <v>7</v>
      </c>
      <c r="B105" s="121" t="s">
        <v>313</v>
      </c>
      <c r="C105" s="121" t="s">
        <v>313</v>
      </c>
      <c r="D105" s="121">
        <v>12</v>
      </c>
      <c r="E105" s="121">
        <v>68</v>
      </c>
      <c r="F105" s="55" t="s">
        <v>313</v>
      </c>
      <c r="G105" s="55" t="s">
        <v>313</v>
      </c>
      <c r="H105" s="64" t="s">
        <v>8</v>
      </c>
    </row>
    <row r="106" spans="1:8" ht="15" customHeight="1" x14ac:dyDescent="0.2">
      <c r="A106" s="55" t="s">
        <v>11</v>
      </c>
      <c r="B106" s="121">
        <v>877</v>
      </c>
      <c r="C106" s="121">
        <v>1414</v>
      </c>
      <c r="D106" s="121">
        <v>1512</v>
      </c>
      <c r="E106" s="121">
        <v>1930</v>
      </c>
      <c r="F106" s="55" t="s">
        <v>313</v>
      </c>
      <c r="G106" s="55" t="s">
        <v>313</v>
      </c>
      <c r="H106" s="64" t="s">
        <v>12</v>
      </c>
    </row>
    <row r="107" spans="1:8" ht="15" customHeight="1" x14ac:dyDescent="0.2">
      <c r="A107" s="55" t="s">
        <v>17</v>
      </c>
      <c r="B107" s="121">
        <v>8</v>
      </c>
      <c r="C107" s="121">
        <v>61</v>
      </c>
      <c r="D107" s="121">
        <v>104</v>
      </c>
      <c r="E107" s="121">
        <v>582</v>
      </c>
      <c r="F107" s="55" t="s">
        <v>313</v>
      </c>
      <c r="G107" s="55" t="s">
        <v>313</v>
      </c>
      <c r="H107" s="64" t="s">
        <v>18</v>
      </c>
    </row>
    <row r="108" spans="1:8" ht="15" customHeight="1" x14ac:dyDescent="0.2">
      <c r="A108" s="55" t="s">
        <v>118</v>
      </c>
      <c r="B108" s="121" t="s">
        <v>313</v>
      </c>
      <c r="C108" s="121" t="s">
        <v>313</v>
      </c>
      <c r="D108" s="121" t="s">
        <v>313</v>
      </c>
      <c r="E108" s="121">
        <v>5</v>
      </c>
      <c r="F108" s="55" t="s">
        <v>313</v>
      </c>
      <c r="G108" s="55" t="s">
        <v>313</v>
      </c>
      <c r="H108" s="64" t="s">
        <v>28</v>
      </c>
    </row>
    <row r="109" spans="1:8" ht="15" customHeight="1" x14ac:dyDescent="0.2">
      <c r="A109" s="55" t="s">
        <v>31</v>
      </c>
      <c r="B109" s="121" t="s">
        <v>313</v>
      </c>
      <c r="C109" s="121" t="s">
        <v>313</v>
      </c>
      <c r="D109" s="121">
        <v>9</v>
      </c>
      <c r="E109" s="121">
        <v>63</v>
      </c>
      <c r="F109" s="55" t="s">
        <v>313</v>
      </c>
      <c r="G109" s="55" t="s">
        <v>313</v>
      </c>
      <c r="H109" s="64" t="s">
        <v>32</v>
      </c>
    </row>
    <row r="110" spans="1:8" ht="15" customHeight="1" x14ac:dyDescent="0.2">
      <c r="A110" s="55" t="s">
        <v>33</v>
      </c>
      <c r="B110" s="121" t="s">
        <v>313</v>
      </c>
      <c r="C110" s="121" t="s">
        <v>313</v>
      </c>
      <c r="D110" s="121">
        <v>7</v>
      </c>
      <c r="E110" s="121">
        <v>63</v>
      </c>
      <c r="F110" s="55" t="s">
        <v>313</v>
      </c>
      <c r="G110" s="55" t="s">
        <v>313</v>
      </c>
      <c r="H110" s="64" t="s">
        <v>34</v>
      </c>
    </row>
    <row r="111" spans="1:8" ht="15" customHeight="1" x14ac:dyDescent="0.2">
      <c r="A111" s="55" t="s">
        <v>35</v>
      </c>
      <c r="B111" s="121">
        <v>113</v>
      </c>
      <c r="C111" s="121">
        <v>132</v>
      </c>
      <c r="D111" s="121">
        <v>48</v>
      </c>
      <c r="E111" s="121">
        <v>66</v>
      </c>
      <c r="F111" s="55" t="s">
        <v>313</v>
      </c>
      <c r="G111" s="55" t="s">
        <v>313</v>
      </c>
      <c r="H111" s="60" t="s">
        <v>36</v>
      </c>
    </row>
    <row r="112" spans="1:8" ht="15" customHeight="1" x14ac:dyDescent="0.2">
      <c r="A112" s="55" t="s">
        <v>119</v>
      </c>
      <c r="B112" s="121">
        <v>728</v>
      </c>
      <c r="C112" s="121">
        <v>1041</v>
      </c>
      <c r="D112" s="121">
        <v>448</v>
      </c>
      <c r="E112" s="121">
        <v>828</v>
      </c>
      <c r="F112" s="55" t="s">
        <v>313</v>
      </c>
      <c r="G112" s="55" t="s">
        <v>313</v>
      </c>
      <c r="H112" s="64" t="s">
        <v>38</v>
      </c>
    </row>
    <row r="113" spans="1:8" ht="15" customHeight="1" x14ac:dyDescent="0.2">
      <c r="A113" s="55" t="s">
        <v>54</v>
      </c>
      <c r="B113" s="121">
        <v>193</v>
      </c>
      <c r="C113" s="121">
        <v>508</v>
      </c>
      <c r="D113" s="121">
        <v>65</v>
      </c>
      <c r="E113" s="121">
        <v>108</v>
      </c>
      <c r="F113" s="55" t="s">
        <v>313</v>
      </c>
      <c r="G113" s="55" t="s">
        <v>313</v>
      </c>
      <c r="H113" s="64" t="s">
        <v>40</v>
      </c>
    </row>
    <row r="114" spans="1:8" ht="15" customHeight="1" x14ac:dyDescent="0.2">
      <c r="A114" s="55" t="s">
        <v>41</v>
      </c>
      <c r="B114" s="121" t="s">
        <v>313</v>
      </c>
      <c r="C114" s="121" t="s">
        <v>313</v>
      </c>
      <c r="D114" s="121">
        <v>2</v>
      </c>
      <c r="E114" s="121">
        <v>11</v>
      </c>
      <c r="F114" s="55" t="s">
        <v>313</v>
      </c>
      <c r="G114" s="55" t="s">
        <v>313</v>
      </c>
      <c r="H114" s="64" t="s">
        <v>42</v>
      </c>
    </row>
    <row r="115" spans="1:8" ht="15.75" x14ac:dyDescent="0.25">
      <c r="A115" s="69" t="s">
        <v>321</v>
      </c>
      <c r="B115" s="123">
        <f>SUM(B103:B114)</f>
        <v>1964</v>
      </c>
      <c r="C115" s="123">
        <f t="shared" ref="C115:G115" si="7">SUM(C103:C114)</f>
        <v>3612</v>
      </c>
      <c r="D115" s="123">
        <f t="shared" si="7"/>
        <v>2785</v>
      </c>
      <c r="E115" s="123">
        <f t="shared" si="7"/>
        <v>7192</v>
      </c>
      <c r="F115" s="123">
        <f t="shared" si="7"/>
        <v>0</v>
      </c>
      <c r="G115" s="123">
        <f t="shared" si="7"/>
        <v>0</v>
      </c>
      <c r="H115" s="6" t="s">
        <v>204</v>
      </c>
    </row>
    <row r="116" spans="1:8" ht="15" customHeight="1" thickBot="1" x14ac:dyDescent="0.25">
      <c r="A116" s="55" t="s">
        <v>52</v>
      </c>
      <c r="B116" s="55">
        <v>18818</v>
      </c>
      <c r="C116" s="55">
        <v>166427.58333333334</v>
      </c>
      <c r="D116" s="55">
        <v>18096</v>
      </c>
      <c r="E116" s="55">
        <v>162708.5</v>
      </c>
      <c r="F116" s="55" t="s">
        <v>313</v>
      </c>
      <c r="G116" s="55" t="s">
        <v>313</v>
      </c>
      <c r="H116" s="3" t="s">
        <v>314</v>
      </c>
    </row>
    <row r="117" spans="1:8" ht="15" customHeight="1" thickBot="1" x14ac:dyDescent="0.3">
      <c r="A117" s="7" t="s">
        <v>47</v>
      </c>
      <c r="B117" s="8">
        <f>SUM(B115:B116)</f>
        <v>20782</v>
      </c>
      <c r="C117" s="8">
        <f t="shared" ref="C117:E117" si="8">SUM(C115:C116)</f>
        <v>170039.58333333334</v>
      </c>
      <c r="D117" s="8">
        <f t="shared" si="8"/>
        <v>20881</v>
      </c>
      <c r="E117" s="8">
        <f t="shared" si="8"/>
        <v>169900.5</v>
      </c>
      <c r="F117" s="8">
        <v>19186.539983147584</v>
      </c>
      <c r="G117" s="8">
        <v>123767.00000000001</v>
      </c>
      <c r="H117" s="7" t="s">
        <v>48</v>
      </c>
    </row>
    <row r="118" spans="1:8" ht="15" x14ac:dyDescent="0.2">
      <c r="A118" s="66"/>
      <c r="B118" s="67"/>
      <c r="C118" s="67"/>
      <c r="D118" s="67"/>
      <c r="E118" s="67"/>
      <c r="F118" s="67"/>
      <c r="G118" s="67"/>
      <c r="H118" s="66"/>
    </row>
    <row r="119" spans="1:8" ht="15" x14ac:dyDescent="0.2">
      <c r="A119" s="66"/>
      <c r="B119" s="67"/>
      <c r="C119" s="68"/>
      <c r="E119" s="67"/>
      <c r="F119" s="68"/>
      <c r="G119" s="68"/>
      <c r="H119" s="66"/>
    </row>
    <row r="120" spans="1:8" ht="15" x14ac:dyDescent="0.2">
      <c r="A120" s="66"/>
      <c r="B120" s="67"/>
      <c r="C120" s="68"/>
      <c r="E120" s="67"/>
      <c r="F120" s="68"/>
      <c r="G120" s="68"/>
      <c r="H120" s="66"/>
    </row>
    <row r="121" spans="1:8" ht="15" customHeight="1" x14ac:dyDescent="0.2"/>
    <row r="123" spans="1:8" x14ac:dyDescent="0.2">
      <c r="A123" t="s">
        <v>335</v>
      </c>
      <c r="H123" t="s">
        <v>356</v>
      </c>
    </row>
    <row r="124" spans="1:8" ht="15" thickBot="1" x14ac:dyDescent="0.25">
      <c r="A124" t="s">
        <v>316</v>
      </c>
      <c r="F124" t="s">
        <v>49</v>
      </c>
      <c r="H124" t="s">
        <v>50</v>
      </c>
    </row>
    <row r="125" spans="1:8" ht="15.75" thickBot="1" x14ac:dyDescent="0.25">
      <c r="A125" s="160" t="s">
        <v>51</v>
      </c>
      <c r="B125" s="162">
        <v>2015</v>
      </c>
      <c r="C125" s="157"/>
      <c r="D125" s="156">
        <v>2016</v>
      </c>
      <c r="E125" s="157"/>
      <c r="F125" s="156">
        <v>2017</v>
      </c>
      <c r="G125" s="162"/>
      <c r="H125" s="163" t="s">
        <v>2</v>
      </c>
    </row>
    <row r="126" spans="1:8" ht="15.75" thickBot="1" x14ac:dyDescent="0.25">
      <c r="A126" s="161"/>
      <c r="B126" s="9" t="s">
        <v>280</v>
      </c>
      <c r="C126" s="10" t="s">
        <v>281</v>
      </c>
      <c r="D126" s="9" t="s">
        <v>280</v>
      </c>
      <c r="E126" s="10" t="s">
        <v>281</v>
      </c>
      <c r="F126" s="9" t="s">
        <v>280</v>
      </c>
      <c r="G126" s="10" t="s">
        <v>281</v>
      </c>
      <c r="H126" s="164"/>
    </row>
    <row r="127" spans="1:8" ht="15.75" x14ac:dyDescent="0.25">
      <c r="A127" s="55" t="s">
        <v>9</v>
      </c>
      <c r="B127" s="126">
        <v>223</v>
      </c>
      <c r="C127" s="126">
        <v>277</v>
      </c>
      <c r="D127" s="126">
        <v>451</v>
      </c>
      <c r="E127" s="126">
        <v>500</v>
      </c>
      <c r="F127" s="126">
        <v>349.97</v>
      </c>
      <c r="G127" s="126">
        <v>554.08049399000004</v>
      </c>
      <c r="H127" s="77" t="s">
        <v>10</v>
      </c>
    </row>
    <row r="128" spans="1:8" ht="15.75" x14ac:dyDescent="0.25">
      <c r="A128" s="55" t="s">
        <v>17</v>
      </c>
      <c r="B128" s="134">
        <v>68.400000000000006</v>
      </c>
      <c r="C128" s="134">
        <v>235.79078299</v>
      </c>
      <c r="D128" s="134">
        <v>41.04</v>
      </c>
      <c r="E128" s="134">
        <v>121.32575235</v>
      </c>
      <c r="F128" s="134">
        <v>68.400000000000006</v>
      </c>
      <c r="G128" s="134">
        <v>217.34468364</v>
      </c>
      <c r="H128" s="77" t="s">
        <v>18</v>
      </c>
    </row>
    <row r="129" spans="1:8" ht="15.75" x14ac:dyDescent="0.25">
      <c r="A129" s="55" t="s">
        <v>117</v>
      </c>
      <c r="B129" s="126">
        <v>22</v>
      </c>
      <c r="C129" s="126">
        <v>127</v>
      </c>
      <c r="D129" s="135">
        <v>4.0000000000000001E-3</v>
      </c>
      <c r="E129" s="135">
        <v>8.110988999999999E-2</v>
      </c>
      <c r="F129" s="126" t="s">
        <v>313</v>
      </c>
      <c r="G129" s="126" t="s">
        <v>313</v>
      </c>
      <c r="H129" s="77" t="s">
        <v>6</v>
      </c>
    </row>
    <row r="130" spans="1:8" ht="15.75" x14ac:dyDescent="0.25">
      <c r="A130" s="55" t="s">
        <v>33</v>
      </c>
      <c r="B130" s="126" t="s">
        <v>313</v>
      </c>
      <c r="C130" s="126" t="s">
        <v>313</v>
      </c>
      <c r="D130" s="136">
        <v>4.0000000000000001E-3</v>
      </c>
      <c r="E130" s="136">
        <v>7.7587740000000002E-2</v>
      </c>
      <c r="F130" s="126" t="s">
        <v>313</v>
      </c>
      <c r="G130" s="126" t="s">
        <v>313</v>
      </c>
      <c r="H130" s="77" t="s">
        <v>34</v>
      </c>
    </row>
    <row r="131" spans="1:8" ht="15.75" x14ac:dyDescent="0.25">
      <c r="A131" s="55" t="s">
        <v>54</v>
      </c>
      <c r="B131" s="126" t="s">
        <v>313</v>
      </c>
      <c r="C131" s="126" t="s">
        <v>313</v>
      </c>
      <c r="D131" s="126">
        <v>34</v>
      </c>
      <c r="E131" s="126">
        <v>181</v>
      </c>
      <c r="F131" s="126" t="s">
        <v>313</v>
      </c>
      <c r="G131" s="126" t="s">
        <v>313</v>
      </c>
      <c r="H131" s="77" t="s">
        <v>40</v>
      </c>
    </row>
    <row r="132" spans="1:8" ht="15.75" x14ac:dyDescent="0.25">
      <c r="A132" s="55" t="s">
        <v>41</v>
      </c>
      <c r="B132" s="126" t="s">
        <v>313</v>
      </c>
      <c r="C132" s="126" t="s">
        <v>313</v>
      </c>
      <c r="D132" s="126" t="s">
        <v>313</v>
      </c>
      <c r="E132" s="126" t="s">
        <v>313</v>
      </c>
      <c r="F132" s="136">
        <v>0.11899999999999999</v>
      </c>
      <c r="G132" s="136">
        <v>0.66123575000000001</v>
      </c>
      <c r="H132" s="64" t="s">
        <v>42</v>
      </c>
    </row>
    <row r="133" spans="1:8" ht="15.75" x14ac:dyDescent="0.25">
      <c r="A133" s="69" t="s">
        <v>321</v>
      </c>
      <c r="B133" s="123">
        <f>SUM(B127:B132)</f>
        <v>313.39999999999998</v>
      </c>
      <c r="C133" s="123">
        <f t="shared" ref="C133:G133" si="9">SUM(C127:C132)</f>
        <v>639.79078299000003</v>
      </c>
      <c r="D133" s="123">
        <f t="shared" si="9"/>
        <v>526.048</v>
      </c>
      <c r="E133" s="123">
        <f t="shared" si="9"/>
        <v>802.48444998000002</v>
      </c>
      <c r="F133" s="123">
        <f t="shared" si="9"/>
        <v>418.48900000000003</v>
      </c>
      <c r="G133" s="123">
        <f t="shared" si="9"/>
        <v>772.08641337999995</v>
      </c>
      <c r="H133" s="6" t="s">
        <v>204</v>
      </c>
    </row>
    <row r="134" spans="1:8" ht="16.5" thickBot="1" x14ac:dyDescent="0.3">
      <c r="A134" s="55" t="s">
        <v>83</v>
      </c>
      <c r="B134" s="136">
        <v>1518.7195999999999</v>
      </c>
      <c r="C134" s="136">
        <v>5811.3493610700007</v>
      </c>
      <c r="D134" s="126">
        <v>2112.96</v>
      </c>
      <c r="E134" s="126">
        <v>7369.8473057199999</v>
      </c>
      <c r="F134" s="126">
        <v>1252.1200000000001</v>
      </c>
      <c r="G134" s="126">
        <v>6588.6916781099999</v>
      </c>
      <c r="H134" s="3" t="s">
        <v>314</v>
      </c>
    </row>
    <row r="135" spans="1:8" ht="16.5" thickBot="1" x14ac:dyDescent="0.3">
      <c r="A135" s="7" t="s">
        <v>47</v>
      </c>
      <c r="B135" s="8">
        <f>SUM(B133:B134)</f>
        <v>1832.1196</v>
      </c>
      <c r="C135" s="8">
        <f t="shared" ref="C135:G135" si="10">SUM(C133:C134)</f>
        <v>6451.1401440600002</v>
      </c>
      <c r="D135" s="8">
        <f t="shared" si="10"/>
        <v>2639.0079999999998</v>
      </c>
      <c r="E135" s="8">
        <f t="shared" si="10"/>
        <v>8172.3317557</v>
      </c>
      <c r="F135" s="8">
        <f t="shared" si="10"/>
        <v>1670.6090000000002</v>
      </c>
      <c r="G135" s="8">
        <f t="shared" si="10"/>
        <v>7360.7780914899995</v>
      </c>
      <c r="H135" s="7" t="s">
        <v>48</v>
      </c>
    </row>
    <row r="137" spans="1:8" x14ac:dyDescent="0.2">
      <c r="B137" s="19"/>
      <c r="C137" s="19"/>
      <c r="D137" s="19"/>
      <c r="E137" s="19"/>
      <c r="F137" s="19"/>
      <c r="G137" s="19"/>
    </row>
    <row r="139" spans="1:8" x14ac:dyDescent="0.2">
      <c r="B139" s="19"/>
      <c r="C139" s="19"/>
      <c r="D139" s="19"/>
      <c r="E139" s="19"/>
      <c r="F139" s="19"/>
      <c r="G139" s="19"/>
    </row>
    <row r="144" spans="1:8" x14ac:dyDescent="0.2">
      <c r="A144" t="s">
        <v>336</v>
      </c>
      <c r="H144" t="s">
        <v>355</v>
      </c>
    </row>
    <row r="145" spans="1:8" ht="15" thickBot="1" x14ac:dyDescent="0.25">
      <c r="A145" t="s">
        <v>316</v>
      </c>
      <c r="F145" t="s">
        <v>49</v>
      </c>
      <c r="H145" t="s">
        <v>50</v>
      </c>
    </row>
    <row r="146" spans="1:8" ht="15.75" thickBot="1" x14ac:dyDescent="0.25">
      <c r="A146" s="160" t="s">
        <v>51</v>
      </c>
      <c r="B146" s="162">
        <v>2015</v>
      </c>
      <c r="C146" s="157"/>
      <c r="D146" s="156">
        <v>2016</v>
      </c>
      <c r="E146" s="157"/>
      <c r="F146" s="156">
        <v>2017</v>
      </c>
      <c r="G146" s="162"/>
      <c r="H146" s="163" t="s">
        <v>2</v>
      </c>
    </row>
    <row r="147" spans="1:8" ht="15.75" thickBot="1" x14ac:dyDescent="0.25">
      <c r="A147" s="161"/>
      <c r="B147" s="9" t="s">
        <v>280</v>
      </c>
      <c r="C147" s="10" t="s">
        <v>281</v>
      </c>
      <c r="D147" s="9" t="s">
        <v>280</v>
      </c>
      <c r="E147" s="10" t="s">
        <v>281</v>
      </c>
      <c r="F147" s="9" t="s">
        <v>280</v>
      </c>
      <c r="G147" s="10" t="s">
        <v>281</v>
      </c>
      <c r="H147" s="164"/>
    </row>
    <row r="148" spans="1:8" ht="15" x14ac:dyDescent="0.2">
      <c r="A148" s="3" t="s">
        <v>5</v>
      </c>
      <c r="B148" s="121">
        <v>2</v>
      </c>
      <c r="C148" s="121">
        <v>4</v>
      </c>
      <c r="D148" s="121" t="s">
        <v>313</v>
      </c>
      <c r="E148" s="121" t="s">
        <v>313</v>
      </c>
      <c r="F148" s="121" t="s">
        <v>313</v>
      </c>
      <c r="G148" s="121" t="s">
        <v>313</v>
      </c>
      <c r="H148" s="3" t="s">
        <v>6</v>
      </c>
    </row>
    <row r="149" spans="1:8" ht="15" x14ac:dyDescent="0.2">
      <c r="A149" s="3" t="s">
        <v>11</v>
      </c>
      <c r="B149" s="121" t="s">
        <v>313</v>
      </c>
      <c r="C149" s="121">
        <v>1</v>
      </c>
      <c r="D149" s="121" t="s">
        <v>313</v>
      </c>
      <c r="E149" s="121" t="s">
        <v>313</v>
      </c>
      <c r="F149" s="121" t="s">
        <v>313</v>
      </c>
      <c r="G149" s="121" t="s">
        <v>313</v>
      </c>
      <c r="H149" s="3" t="s">
        <v>12</v>
      </c>
    </row>
    <row r="150" spans="1:8" ht="15.75" thickBot="1" x14ac:dyDescent="0.25">
      <c r="A150" s="55" t="s">
        <v>52</v>
      </c>
      <c r="B150" s="121" t="s">
        <v>313</v>
      </c>
      <c r="C150" s="121" t="s">
        <v>313</v>
      </c>
      <c r="D150" s="121" t="s">
        <v>313</v>
      </c>
      <c r="E150" s="121" t="s">
        <v>313</v>
      </c>
      <c r="F150" s="121" t="s">
        <v>313</v>
      </c>
      <c r="G150" s="121" t="s">
        <v>313</v>
      </c>
      <c r="H150" s="3" t="s">
        <v>314</v>
      </c>
    </row>
    <row r="151" spans="1:8" ht="16.5" thickBot="1" x14ac:dyDescent="0.3">
      <c r="A151" s="7" t="s">
        <v>47</v>
      </c>
      <c r="B151" s="8">
        <f>SUM(B148:B150)</f>
        <v>2</v>
      </c>
      <c r="C151" s="8">
        <f t="shared" ref="C151" si="11">SUM(C148:C150)</f>
        <v>5</v>
      </c>
      <c r="D151" s="8" t="s">
        <v>313</v>
      </c>
      <c r="E151" s="8" t="s">
        <v>313</v>
      </c>
      <c r="F151" s="8">
        <v>6.898696878342897E-2</v>
      </c>
      <c r="G151" s="8">
        <v>1.0469999999999999</v>
      </c>
      <c r="H151" s="7" t="s">
        <v>48</v>
      </c>
    </row>
    <row r="157" spans="1:8" x14ac:dyDescent="0.2">
      <c r="A157" t="s">
        <v>337</v>
      </c>
      <c r="H157" t="s">
        <v>354</v>
      </c>
    </row>
    <row r="158" spans="1:8" ht="15" thickBot="1" x14ac:dyDescent="0.25">
      <c r="A158" t="s">
        <v>316</v>
      </c>
      <c r="F158" t="s">
        <v>49</v>
      </c>
      <c r="H158" t="s">
        <v>50</v>
      </c>
    </row>
    <row r="159" spans="1:8" ht="15.75" thickBot="1" x14ac:dyDescent="0.25">
      <c r="A159" s="154" t="s">
        <v>1</v>
      </c>
      <c r="B159" s="156">
        <v>2015</v>
      </c>
      <c r="C159" s="157"/>
      <c r="D159" s="156">
        <v>2016</v>
      </c>
      <c r="E159" s="157"/>
      <c r="F159" s="156">
        <v>2017</v>
      </c>
      <c r="G159" s="157"/>
      <c r="H159" s="163" t="s">
        <v>2</v>
      </c>
    </row>
    <row r="160" spans="1:8" ht="15.75" thickBot="1" x14ac:dyDescent="0.25">
      <c r="A160" s="155"/>
      <c r="B160" s="9" t="s">
        <v>280</v>
      </c>
      <c r="C160" s="10" t="s">
        <v>281</v>
      </c>
      <c r="D160" s="9" t="s">
        <v>280</v>
      </c>
      <c r="E160" s="10" t="s">
        <v>281</v>
      </c>
      <c r="F160" s="9" t="s">
        <v>280</v>
      </c>
      <c r="G160" s="10" t="s">
        <v>281</v>
      </c>
      <c r="H160" s="164"/>
    </row>
    <row r="161" spans="1:8" ht="15" x14ac:dyDescent="0.2">
      <c r="A161" s="1" t="s">
        <v>3</v>
      </c>
      <c r="B161" s="2">
        <v>321</v>
      </c>
      <c r="C161" s="2">
        <v>1712</v>
      </c>
      <c r="D161" s="4">
        <v>192</v>
      </c>
      <c r="E161" s="4">
        <v>1044</v>
      </c>
      <c r="F161" s="4">
        <v>124.55200000000001</v>
      </c>
      <c r="G161" s="4">
        <v>2.7238519999999999</v>
      </c>
      <c r="H161" s="1" t="s">
        <v>4</v>
      </c>
    </row>
    <row r="162" spans="1:8" ht="15" x14ac:dyDescent="0.2">
      <c r="A162" s="3" t="s">
        <v>5</v>
      </c>
      <c r="B162" s="4">
        <v>5459.9999999999964</v>
      </c>
      <c r="C162" s="4">
        <v>4604.0000000000036</v>
      </c>
      <c r="D162" s="4">
        <v>4424</v>
      </c>
      <c r="E162" s="4">
        <v>3548</v>
      </c>
      <c r="F162" s="4">
        <v>3448.3870000000002</v>
      </c>
      <c r="G162" s="4">
        <v>34.181545</v>
      </c>
      <c r="H162" s="3" t="s">
        <v>6</v>
      </c>
    </row>
    <row r="163" spans="1:8" ht="15" x14ac:dyDescent="0.2">
      <c r="A163" s="3" t="s">
        <v>7</v>
      </c>
      <c r="B163" s="4">
        <v>3782</v>
      </c>
      <c r="C163" s="4">
        <v>2201</v>
      </c>
      <c r="D163" s="4">
        <v>3591</v>
      </c>
      <c r="E163" s="4">
        <v>3404</v>
      </c>
      <c r="F163" s="4">
        <v>6837.7550000000001</v>
      </c>
      <c r="G163" s="4">
        <v>19.453073</v>
      </c>
      <c r="H163" s="3" t="s">
        <v>8</v>
      </c>
    </row>
    <row r="164" spans="1:8" ht="15" x14ac:dyDescent="0.2">
      <c r="A164" s="3" t="s">
        <v>19</v>
      </c>
      <c r="B164" s="4">
        <v>30</v>
      </c>
      <c r="C164" s="4">
        <v>49</v>
      </c>
      <c r="D164" s="121" t="s">
        <v>313</v>
      </c>
      <c r="E164" s="121" t="s">
        <v>313</v>
      </c>
      <c r="F164" s="4">
        <v>12</v>
      </c>
      <c r="G164" s="4">
        <v>0.32289999999999996</v>
      </c>
      <c r="H164" s="3" t="s">
        <v>20</v>
      </c>
    </row>
    <row r="165" spans="1:8" ht="15" x14ac:dyDescent="0.2">
      <c r="A165" s="3" t="s">
        <v>25</v>
      </c>
      <c r="B165" s="121" t="s">
        <v>313</v>
      </c>
      <c r="C165" s="121" t="s">
        <v>313</v>
      </c>
      <c r="D165" s="121" t="s">
        <v>313</v>
      </c>
      <c r="E165" s="121" t="s">
        <v>313</v>
      </c>
      <c r="F165" s="4">
        <v>5.9379999999999997</v>
      </c>
      <c r="G165" s="4">
        <v>2.6749999999999999E-2</v>
      </c>
      <c r="H165" s="3" t="s">
        <v>26</v>
      </c>
    </row>
    <row r="166" spans="1:8" ht="15" x14ac:dyDescent="0.2">
      <c r="A166" s="3" t="s">
        <v>27</v>
      </c>
      <c r="B166" s="4">
        <v>1952</v>
      </c>
      <c r="C166" s="4">
        <v>2517</v>
      </c>
      <c r="D166" s="4">
        <v>925</v>
      </c>
      <c r="E166" s="4">
        <v>2373</v>
      </c>
      <c r="F166" s="121" t="s">
        <v>313</v>
      </c>
      <c r="G166" s="4">
        <v>0</v>
      </c>
      <c r="H166" s="3" t="s">
        <v>28</v>
      </c>
    </row>
    <row r="167" spans="1:8" ht="15" x14ac:dyDescent="0.2">
      <c r="A167" s="3" t="s">
        <v>31</v>
      </c>
      <c r="B167" s="4">
        <v>7386</v>
      </c>
      <c r="C167" s="4">
        <v>3337</v>
      </c>
      <c r="D167" s="4">
        <v>8455</v>
      </c>
      <c r="E167" s="4">
        <v>5057</v>
      </c>
      <c r="F167" s="4">
        <v>2981.319</v>
      </c>
      <c r="G167" s="4">
        <v>9.327261</v>
      </c>
      <c r="H167" s="3" t="s">
        <v>32</v>
      </c>
    </row>
    <row r="168" spans="1:8" ht="15" x14ac:dyDescent="0.2">
      <c r="A168" s="3" t="s">
        <v>33</v>
      </c>
      <c r="B168" s="4">
        <v>3910</v>
      </c>
      <c r="C168" s="4">
        <v>3540</v>
      </c>
      <c r="D168" s="4">
        <v>3910</v>
      </c>
      <c r="E168" s="4">
        <v>3540</v>
      </c>
      <c r="F168" s="4">
        <v>7071.2520000000004</v>
      </c>
      <c r="G168" s="4">
        <v>35.09675</v>
      </c>
      <c r="H168" s="3" t="s">
        <v>34</v>
      </c>
    </row>
    <row r="169" spans="1:8" ht="15" x14ac:dyDescent="0.2">
      <c r="A169" s="3" t="s">
        <v>35</v>
      </c>
      <c r="B169" s="4">
        <v>79</v>
      </c>
      <c r="C169" s="4">
        <v>658</v>
      </c>
      <c r="D169" s="4">
        <v>72</v>
      </c>
      <c r="E169" s="4">
        <v>558</v>
      </c>
      <c r="F169" s="4">
        <v>30.352</v>
      </c>
      <c r="G169" s="4">
        <v>0.92671300000000001</v>
      </c>
      <c r="H169" s="3" t="s">
        <v>36</v>
      </c>
    </row>
    <row r="170" spans="1:8" ht="15" x14ac:dyDescent="0.2">
      <c r="A170" s="3" t="s">
        <v>37</v>
      </c>
      <c r="B170" s="121" t="s">
        <v>313</v>
      </c>
      <c r="C170" s="121" t="s">
        <v>313</v>
      </c>
      <c r="D170" s="4">
        <v>37</v>
      </c>
      <c r="E170" s="4">
        <v>238</v>
      </c>
      <c r="F170" s="121" t="s">
        <v>313</v>
      </c>
      <c r="G170" s="4">
        <v>0</v>
      </c>
      <c r="H170" s="3" t="s">
        <v>38</v>
      </c>
    </row>
    <row r="171" spans="1:8" ht="15" x14ac:dyDescent="0.2">
      <c r="A171" s="3" t="s">
        <v>39</v>
      </c>
      <c r="B171" s="4">
        <v>964</v>
      </c>
      <c r="C171" s="4">
        <v>4148</v>
      </c>
      <c r="D171" s="4">
        <v>1232.0000000000036</v>
      </c>
      <c r="E171" s="4">
        <v>3428</v>
      </c>
      <c r="F171" s="4">
        <v>1314.9870000000001</v>
      </c>
      <c r="G171" s="4">
        <v>14.381709000000001</v>
      </c>
      <c r="H171" s="3" t="s">
        <v>40</v>
      </c>
    </row>
    <row r="172" spans="1:8" ht="15" x14ac:dyDescent="0.2">
      <c r="A172" s="3" t="s">
        <v>41</v>
      </c>
      <c r="B172" s="4">
        <v>49</v>
      </c>
      <c r="C172" s="4">
        <v>259</v>
      </c>
      <c r="D172" s="4">
        <v>17</v>
      </c>
      <c r="E172" s="4">
        <v>89</v>
      </c>
      <c r="F172" s="121" t="s">
        <v>313</v>
      </c>
      <c r="G172" s="4">
        <v>0</v>
      </c>
      <c r="H172" s="3" t="s">
        <v>42</v>
      </c>
    </row>
    <row r="173" spans="1:8" ht="15" x14ac:dyDescent="0.2">
      <c r="A173" s="6" t="s">
        <v>45</v>
      </c>
      <c r="B173" s="123">
        <v>0</v>
      </c>
      <c r="C173" s="123">
        <v>0</v>
      </c>
      <c r="D173" s="4">
        <v>29</v>
      </c>
      <c r="E173" s="4">
        <v>27</v>
      </c>
      <c r="F173" s="4">
        <v>150.83000000000001</v>
      </c>
      <c r="G173" s="4">
        <v>0.70660000000000001</v>
      </c>
      <c r="H173" s="6" t="s">
        <v>46</v>
      </c>
    </row>
    <row r="174" spans="1:8" ht="15.75" x14ac:dyDescent="0.25">
      <c r="A174" s="69" t="s">
        <v>321</v>
      </c>
      <c r="B174" s="123">
        <f>SUM(B161:B173)</f>
        <v>23932.999999999996</v>
      </c>
      <c r="C174" s="123">
        <f t="shared" ref="C174:G174" si="12">SUM(C161:C173)</f>
        <v>23025.000000000004</v>
      </c>
      <c r="D174" s="123">
        <f t="shared" si="12"/>
        <v>22884.000000000004</v>
      </c>
      <c r="E174" s="123">
        <f t="shared" si="12"/>
        <v>23306</v>
      </c>
      <c r="F174" s="123">
        <f t="shared" si="12"/>
        <v>21977.372000000003</v>
      </c>
      <c r="G174" s="123">
        <f t="shared" si="12"/>
        <v>117.147153</v>
      </c>
      <c r="H174" s="6" t="s">
        <v>204</v>
      </c>
    </row>
    <row r="175" spans="1:8" ht="15.75" thickBot="1" x14ac:dyDescent="0.25">
      <c r="A175" s="3" t="s">
        <v>52</v>
      </c>
      <c r="B175" s="121" t="s">
        <v>313</v>
      </c>
      <c r="C175" s="121" t="s">
        <v>313</v>
      </c>
      <c r="D175" s="121" t="s">
        <v>313</v>
      </c>
      <c r="E175" s="121" t="s">
        <v>313</v>
      </c>
      <c r="F175" s="4">
        <v>40212.168999999994</v>
      </c>
      <c r="G175" s="4">
        <v>894.19896199999994</v>
      </c>
      <c r="H175" s="3" t="s">
        <v>314</v>
      </c>
    </row>
    <row r="176" spans="1:8" ht="16.5" thickBot="1" x14ac:dyDescent="0.3">
      <c r="A176" s="7" t="s">
        <v>47</v>
      </c>
      <c r="B176" s="8">
        <f>SUM(B174:B175)</f>
        <v>23932.999999999996</v>
      </c>
      <c r="C176" s="8">
        <f t="shared" ref="C176:G176" si="13">SUM(C174:C175)</f>
        <v>23025.000000000004</v>
      </c>
      <c r="D176" s="8">
        <f t="shared" si="13"/>
        <v>22884.000000000004</v>
      </c>
      <c r="E176" s="8">
        <f t="shared" si="13"/>
        <v>23306</v>
      </c>
      <c r="F176" s="8">
        <f t="shared" si="13"/>
        <v>62189.540999999997</v>
      </c>
      <c r="G176" s="8">
        <f t="shared" si="13"/>
        <v>1011.3461149999999</v>
      </c>
      <c r="H176" s="7" t="s">
        <v>48</v>
      </c>
    </row>
    <row r="181" spans="1:8" x14ac:dyDescent="0.2">
      <c r="A181" t="s">
        <v>338</v>
      </c>
      <c r="G181" s="19"/>
      <c r="H181" t="s">
        <v>353</v>
      </c>
    </row>
    <row r="182" spans="1:8" ht="15" thickBot="1" x14ac:dyDescent="0.25">
      <c r="A182" t="s">
        <v>316</v>
      </c>
      <c r="F182" t="s">
        <v>49</v>
      </c>
      <c r="H182" t="s">
        <v>50</v>
      </c>
    </row>
    <row r="183" spans="1:8" ht="15.75" thickBot="1" x14ac:dyDescent="0.25">
      <c r="A183" s="160" t="s">
        <v>51</v>
      </c>
      <c r="B183" s="162">
        <v>2015</v>
      </c>
      <c r="C183" s="157"/>
      <c r="D183" s="156">
        <v>2016</v>
      </c>
      <c r="E183" s="157"/>
      <c r="F183" s="156">
        <v>2017</v>
      </c>
      <c r="G183" s="162"/>
      <c r="H183" s="163" t="s">
        <v>2</v>
      </c>
    </row>
    <row r="184" spans="1:8" ht="15.75" thickBot="1" x14ac:dyDescent="0.25">
      <c r="A184" s="161"/>
      <c r="B184" s="9" t="s">
        <v>280</v>
      </c>
      <c r="C184" s="10" t="s">
        <v>281</v>
      </c>
      <c r="D184" s="9" t="s">
        <v>280</v>
      </c>
      <c r="E184" s="10" t="s">
        <v>281</v>
      </c>
      <c r="F184" s="9" t="s">
        <v>280</v>
      </c>
      <c r="G184" s="9" t="s">
        <v>281</v>
      </c>
      <c r="H184" s="164"/>
    </row>
    <row r="185" spans="1:8" ht="15.75" x14ac:dyDescent="0.25">
      <c r="A185" s="1" t="s">
        <v>3</v>
      </c>
      <c r="B185" s="126" t="s">
        <v>313</v>
      </c>
      <c r="C185" s="126" t="s">
        <v>313</v>
      </c>
      <c r="D185" s="126" t="s">
        <v>313</v>
      </c>
      <c r="E185" s="126" t="s">
        <v>313</v>
      </c>
      <c r="F185" s="126" t="s">
        <v>313</v>
      </c>
      <c r="G185" s="127" t="s">
        <v>313</v>
      </c>
      <c r="H185" s="120" t="s">
        <v>4</v>
      </c>
    </row>
    <row r="186" spans="1:8" ht="15.75" x14ac:dyDescent="0.25">
      <c r="A186" s="3" t="s">
        <v>5</v>
      </c>
      <c r="B186" s="126">
        <v>22</v>
      </c>
      <c r="C186" s="126">
        <v>113</v>
      </c>
      <c r="D186" s="126">
        <v>34</v>
      </c>
      <c r="E186" s="126">
        <v>3080</v>
      </c>
      <c r="F186" s="126">
        <v>0</v>
      </c>
      <c r="G186" s="127">
        <v>0</v>
      </c>
      <c r="H186" s="60" t="s">
        <v>6</v>
      </c>
    </row>
    <row r="187" spans="1:8" ht="15.75" x14ac:dyDescent="0.25">
      <c r="A187" s="3" t="s">
        <v>17</v>
      </c>
      <c r="B187" s="126">
        <v>65</v>
      </c>
      <c r="C187" s="126">
        <v>256</v>
      </c>
      <c r="D187" s="4">
        <v>190</v>
      </c>
      <c r="E187" s="4">
        <v>190125</v>
      </c>
      <c r="F187" s="4">
        <v>511.8</v>
      </c>
      <c r="G187" s="118">
        <v>75819</v>
      </c>
      <c r="H187" s="77" t="s">
        <v>18</v>
      </c>
    </row>
    <row r="188" spans="1:8" ht="15.75" x14ac:dyDescent="0.25">
      <c r="A188" s="3" t="s">
        <v>122</v>
      </c>
      <c r="B188" s="126" t="s">
        <v>313</v>
      </c>
      <c r="C188" s="126" t="s">
        <v>313</v>
      </c>
      <c r="D188" s="4">
        <v>0</v>
      </c>
      <c r="E188" s="4">
        <v>0</v>
      </c>
      <c r="F188" s="4">
        <v>8</v>
      </c>
      <c r="G188" s="118">
        <v>7970</v>
      </c>
      <c r="H188" s="77" t="s">
        <v>32</v>
      </c>
    </row>
    <row r="189" spans="1:8" ht="15.75" x14ac:dyDescent="0.25">
      <c r="A189" s="3" t="s">
        <v>54</v>
      </c>
      <c r="B189" s="126">
        <v>90</v>
      </c>
      <c r="C189" s="126">
        <v>331</v>
      </c>
      <c r="D189" s="126">
        <v>260</v>
      </c>
      <c r="E189" s="126">
        <v>260000</v>
      </c>
      <c r="F189" s="4">
        <v>600</v>
      </c>
      <c r="G189" s="118">
        <v>600000</v>
      </c>
      <c r="H189" s="60" t="s">
        <v>40</v>
      </c>
    </row>
    <row r="190" spans="1:8" ht="15.75" x14ac:dyDescent="0.25">
      <c r="A190" s="3" t="s">
        <v>318</v>
      </c>
      <c r="B190" s="126" t="s">
        <v>313</v>
      </c>
      <c r="C190" s="126" t="s">
        <v>313</v>
      </c>
      <c r="D190" s="4">
        <v>186</v>
      </c>
      <c r="E190" s="4">
        <v>20671</v>
      </c>
      <c r="F190" s="4">
        <v>102</v>
      </c>
      <c r="G190" s="118">
        <v>13000</v>
      </c>
      <c r="H190" s="77" t="s">
        <v>203</v>
      </c>
    </row>
    <row r="191" spans="1:8" ht="15.75" x14ac:dyDescent="0.25">
      <c r="A191" s="69" t="s">
        <v>321</v>
      </c>
      <c r="B191" s="126">
        <f>SUM(B186:B189)</f>
        <v>177</v>
      </c>
      <c r="C191" s="126">
        <f>SUM(C186:C189)</f>
        <v>700</v>
      </c>
      <c r="D191" s="126">
        <v>670</v>
      </c>
      <c r="E191" s="126">
        <f>E186+E187+E188+E189+E190</f>
        <v>473876</v>
      </c>
      <c r="F191" s="126">
        <f>F189+F188+F187</f>
        <v>1119.8</v>
      </c>
      <c r="G191" s="127">
        <f>SUM(G186:G190)</f>
        <v>696789</v>
      </c>
      <c r="H191" s="120" t="s">
        <v>121</v>
      </c>
    </row>
    <row r="192" spans="1:8" ht="16.5" thickBot="1" x14ac:dyDescent="0.3">
      <c r="A192" s="3" t="s">
        <v>83</v>
      </c>
      <c r="B192" s="126" t="s">
        <v>313</v>
      </c>
      <c r="C192" s="126" t="s">
        <v>313</v>
      </c>
      <c r="D192" s="126">
        <v>96</v>
      </c>
      <c r="E192" s="126">
        <v>96000</v>
      </c>
      <c r="F192" s="126">
        <v>35</v>
      </c>
      <c r="G192" s="127">
        <v>6678</v>
      </c>
      <c r="H192" s="60" t="s">
        <v>314</v>
      </c>
    </row>
    <row r="193" spans="1:8" ht="16.5" thickBot="1" x14ac:dyDescent="0.3">
      <c r="A193" s="7" t="s">
        <v>47</v>
      </c>
      <c r="B193" s="8">
        <v>177</v>
      </c>
      <c r="C193" s="8">
        <v>700</v>
      </c>
      <c r="D193" s="8">
        <v>766</v>
      </c>
      <c r="E193" s="8">
        <f>E191+E192</f>
        <v>569876</v>
      </c>
      <c r="F193" s="8">
        <f>F191+F192</f>
        <v>1154.8</v>
      </c>
      <c r="G193" s="119">
        <f>G191+G192</f>
        <v>703467</v>
      </c>
      <c r="H193" s="7" t="s">
        <v>48</v>
      </c>
    </row>
    <row r="194" spans="1:8" ht="15.75" x14ac:dyDescent="0.25">
      <c r="A194" s="85"/>
      <c r="B194" s="86"/>
      <c r="C194" s="86"/>
      <c r="D194" s="86"/>
      <c r="E194" s="86"/>
      <c r="F194" s="86"/>
      <c r="G194" s="86"/>
      <c r="H194" s="85"/>
    </row>
    <row r="195" spans="1:8" x14ac:dyDescent="0.2">
      <c r="B195" s="19"/>
      <c r="C195" s="19"/>
      <c r="D195" s="19"/>
      <c r="E195" s="19"/>
      <c r="F195" s="19"/>
      <c r="G195" s="19"/>
    </row>
    <row r="196" spans="1:8" x14ac:dyDescent="0.2">
      <c r="D196" s="19"/>
    </row>
    <row r="197" spans="1:8" x14ac:dyDescent="0.2">
      <c r="D197" s="19"/>
    </row>
    <row r="203" spans="1:8" ht="27.75" customHeight="1" x14ac:dyDescent="0.2"/>
    <row r="205" spans="1:8" x14ac:dyDescent="0.2">
      <c r="A205" t="s">
        <v>339</v>
      </c>
      <c r="H205" t="s">
        <v>352</v>
      </c>
    </row>
    <row r="206" spans="1:8" ht="15" thickBot="1" x14ac:dyDescent="0.25">
      <c r="A206" t="s">
        <v>316</v>
      </c>
      <c r="F206" t="s">
        <v>49</v>
      </c>
      <c r="H206" t="s">
        <v>50</v>
      </c>
    </row>
    <row r="207" spans="1:8" ht="15.75" thickBot="1" x14ac:dyDescent="0.25">
      <c r="A207" s="160" t="s">
        <v>51</v>
      </c>
      <c r="B207" s="162">
        <v>2015</v>
      </c>
      <c r="C207" s="157"/>
      <c r="D207" s="156">
        <v>2016</v>
      </c>
      <c r="E207" s="157"/>
      <c r="F207" s="156">
        <v>2017</v>
      </c>
      <c r="G207" s="162"/>
      <c r="H207" s="167" t="s">
        <v>2</v>
      </c>
    </row>
    <row r="208" spans="1:8" ht="15.75" thickBot="1" x14ac:dyDescent="0.25">
      <c r="A208" s="161"/>
      <c r="B208" s="9" t="s">
        <v>280</v>
      </c>
      <c r="C208" s="10" t="s">
        <v>281</v>
      </c>
      <c r="D208" s="9" t="s">
        <v>280</v>
      </c>
      <c r="E208" s="10" t="s">
        <v>281</v>
      </c>
      <c r="F208" s="9" t="s">
        <v>280</v>
      </c>
      <c r="G208" s="10" t="s">
        <v>281</v>
      </c>
      <c r="H208" s="168"/>
    </row>
    <row r="209" spans="1:8" ht="15" x14ac:dyDescent="0.2">
      <c r="A209" s="3" t="s">
        <v>123</v>
      </c>
      <c r="B209" s="4">
        <v>200.35729999999998</v>
      </c>
      <c r="C209" s="4">
        <v>508.54800196891188</v>
      </c>
      <c r="D209" s="4">
        <v>85.539999999999992</v>
      </c>
      <c r="E209" s="4">
        <v>248.76432</v>
      </c>
      <c r="F209" s="4">
        <v>193.18100000000001</v>
      </c>
      <c r="G209" s="4">
        <v>402.95252849740933</v>
      </c>
      <c r="H209" s="1" t="s">
        <v>4</v>
      </c>
    </row>
    <row r="210" spans="1:8" ht="15" x14ac:dyDescent="0.2">
      <c r="A210" s="3" t="s">
        <v>124</v>
      </c>
      <c r="B210" s="4">
        <v>63122.315899999994</v>
      </c>
      <c r="C210" s="4">
        <v>102601.84489808283</v>
      </c>
      <c r="D210" s="4">
        <v>66646.464349999995</v>
      </c>
      <c r="E210" s="4">
        <v>97027.401030000008</v>
      </c>
      <c r="F210" s="4">
        <v>58177.868700000006</v>
      </c>
      <c r="G210" s="4">
        <v>79596.809911917109</v>
      </c>
      <c r="H210" s="1" t="s">
        <v>6</v>
      </c>
    </row>
    <row r="211" spans="1:8" ht="15" x14ac:dyDescent="0.2">
      <c r="A211" s="3" t="s">
        <v>7</v>
      </c>
      <c r="B211" s="4">
        <v>113.64109999999999</v>
      </c>
      <c r="C211" s="4">
        <v>180.04474136010367</v>
      </c>
      <c r="D211" s="4">
        <v>316.51600000000002</v>
      </c>
      <c r="E211" s="4">
        <v>253.22689</v>
      </c>
      <c r="F211" s="4">
        <v>689.35974399999998</v>
      </c>
      <c r="G211" s="4">
        <v>513.77968134715024</v>
      </c>
      <c r="H211" s="1" t="s">
        <v>8</v>
      </c>
    </row>
    <row r="212" spans="1:8" ht="15" x14ac:dyDescent="0.2">
      <c r="A212" s="3" t="s">
        <v>17</v>
      </c>
      <c r="B212" s="4">
        <v>18376.564299999995</v>
      </c>
      <c r="C212" s="4">
        <v>26952.896543730578</v>
      </c>
      <c r="D212" s="4">
        <v>19224.305999999997</v>
      </c>
      <c r="E212" s="4">
        <v>30559.57576</v>
      </c>
      <c r="F212" s="4">
        <v>19485.575850000001</v>
      </c>
      <c r="G212" s="4">
        <v>32075.763031088081</v>
      </c>
      <c r="H212" s="1" t="s">
        <v>18</v>
      </c>
    </row>
    <row r="213" spans="1:8" ht="15" x14ac:dyDescent="0.2">
      <c r="A213" s="3" t="s">
        <v>25</v>
      </c>
      <c r="B213" s="4">
        <v>286.49</v>
      </c>
      <c r="C213" s="4">
        <v>709.01109326424876</v>
      </c>
      <c r="D213" s="4">
        <v>40</v>
      </c>
      <c r="E213" s="4">
        <v>77.699999999999989</v>
      </c>
      <c r="F213" s="4">
        <v>80</v>
      </c>
      <c r="G213" s="4">
        <v>82.891191709844549</v>
      </c>
      <c r="H213" s="1" t="s">
        <v>26</v>
      </c>
    </row>
    <row r="214" spans="1:8" ht="15" x14ac:dyDescent="0.2">
      <c r="A214" s="3" t="s">
        <v>33</v>
      </c>
      <c r="B214" s="4">
        <v>587</v>
      </c>
      <c r="C214" s="4">
        <v>515.96704663212438</v>
      </c>
      <c r="D214" s="4">
        <v>476.48399999999998</v>
      </c>
      <c r="E214" s="4">
        <v>416.77502999999984</v>
      </c>
      <c r="F214" s="4">
        <v>505.06200000000007</v>
      </c>
      <c r="G214" s="4">
        <v>521.69977461139888</v>
      </c>
      <c r="H214" s="1" t="s">
        <v>34</v>
      </c>
    </row>
    <row r="215" spans="1:8" ht="15" x14ac:dyDescent="0.2">
      <c r="A215" s="3" t="s">
        <v>45</v>
      </c>
      <c r="B215" s="4">
        <v>24.576000000000001</v>
      </c>
      <c r="C215" s="4">
        <v>85.377326424870475</v>
      </c>
      <c r="D215" s="4">
        <v>81.055999999999997</v>
      </c>
      <c r="E215" s="4">
        <v>113.17004999999999</v>
      </c>
      <c r="F215" s="121" t="s">
        <v>313</v>
      </c>
      <c r="G215" s="4">
        <v>0</v>
      </c>
      <c r="H215" s="1" t="s">
        <v>46</v>
      </c>
    </row>
    <row r="216" spans="1:8" ht="15" x14ac:dyDescent="0.2">
      <c r="A216" s="3" t="s">
        <v>9</v>
      </c>
      <c r="B216" s="4">
        <v>0</v>
      </c>
      <c r="C216" s="4">
        <v>0</v>
      </c>
      <c r="D216" s="4">
        <v>0</v>
      </c>
      <c r="E216" s="4">
        <v>0</v>
      </c>
      <c r="F216" s="4">
        <v>40.328000000000003</v>
      </c>
      <c r="G216" s="4">
        <v>107.10740932642484</v>
      </c>
      <c r="H216" s="1" t="s">
        <v>10</v>
      </c>
    </row>
    <row r="217" spans="1:8" ht="15" x14ac:dyDescent="0.2">
      <c r="A217" s="3" t="s">
        <v>21</v>
      </c>
      <c r="B217" s="4">
        <v>160.066</v>
      </c>
      <c r="C217" s="4">
        <v>296.40900248704662</v>
      </c>
      <c r="D217" s="4">
        <v>52</v>
      </c>
      <c r="E217" s="4">
        <v>86.897090000000006</v>
      </c>
      <c r="F217" s="121" t="s">
        <v>313</v>
      </c>
      <c r="G217" s="4">
        <v>0</v>
      </c>
      <c r="H217" s="1" t="s">
        <v>22</v>
      </c>
    </row>
    <row r="218" spans="1:8" ht="15" x14ac:dyDescent="0.2">
      <c r="A218" s="3" t="s">
        <v>31</v>
      </c>
      <c r="B218" s="4">
        <v>4430.2577999999994</v>
      </c>
      <c r="C218" s="4">
        <v>4932.5241347150268</v>
      </c>
      <c r="D218" s="4">
        <v>4195.26</v>
      </c>
      <c r="E218" s="4">
        <v>4502.4171499999993</v>
      </c>
      <c r="F218" s="4">
        <v>2481.1529999999998</v>
      </c>
      <c r="G218" s="4">
        <v>2926.1144715025907</v>
      </c>
      <c r="H218" s="1" t="s">
        <v>32</v>
      </c>
    </row>
    <row r="219" spans="1:8" ht="15" x14ac:dyDescent="0.2">
      <c r="A219" s="3" t="s">
        <v>35</v>
      </c>
      <c r="B219" s="4">
        <v>79.1965</v>
      </c>
      <c r="C219" s="4">
        <v>316.28860103626943</v>
      </c>
      <c r="D219" s="4">
        <v>35.106000000000002</v>
      </c>
      <c r="E219" s="4">
        <v>39.883409999999998</v>
      </c>
      <c r="F219" s="4">
        <v>9</v>
      </c>
      <c r="G219" s="4">
        <v>25.927461139896369</v>
      </c>
      <c r="H219" s="1" t="s">
        <v>36</v>
      </c>
    </row>
    <row r="220" spans="1:8" ht="15" x14ac:dyDescent="0.2">
      <c r="A220" s="3" t="s">
        <v>119</v>
      </c>
      <c r="B220" s="4">
        <v>346.96839999999997</v>
      </c>
      <c r="C220" s="4">
        <v>740.22687829015547</v>
      </c>
      <c r="D220" s="4">
        <v>269</v>
      </c>
      <c r="E220" s="4">
        <v>170.78459999999998</v>
      </c>
      <c r="F220" s="4">
        <v>270</v>
      </c>
      <c r="G220" s="4">
        <v>186.06217616580312</v>
      </c>
      <c r="H220" s="1" t="s">
        <v>38</v>
      </c>
    </row>
    <row r="221" spans="1:8" ht="15" x14ac:dyDescent="0.2">
      <c r="A221" s="3" t="s">
        <v>54</v>
      </c>
      <c r="B221" s="4">
        <v>4656.1099999999997</v>
      </c>
      <c r="C221" s="4">
        <v>6034.5181663212425</v>
      </c>
      <c r="D221" s="4">
        <v>4130.8960000000006</v>
      </c>
      <c r="E221" s="4">
        <v>3727.8906000000002</v>
      </c>
      <c r="F221" s="4">
        <v>5370.5649999999987</v>
      </c>
      <c r="G221" s="4">
        <v>4362.9247098445594</v>
      </c>
      <c r="H221" s="1" t="s">
        <v>40</v>
      </c>
    </row>
    <row r="222" spans="1:8" ht="15" x14ac:dyDescent="0.2">
      <c r="A222" s="3" t="s">
        <v>29</v>
      </c>
      <c r="B222" s="121" t="s">
        <v>313</v>
      </c>
      <c r="C222" s="121" t="s">
        <v>313</v>
      </c>
      <c r="D222" s="121" t="s">
        <v>313</v>
      </c>
      <c r="E222" s="121" t="s">
        <v>313</v>
      </c>
      <c r="F222" s="4">
        <v>54</v>
      </c>
      <c r="G222" s="4">
        <v>37.212435233160626</v>
      </c>
      <c r="H222" s="1" t="s">
        <v>317</v>
      </c>
    </row>
    <row r="223" spans="1:8" ht="15" x14ac:dyDescent="0.2">
      <c r="A223" s="3" t="s">
        <v>43</v>
      </c>
      <c r="B223" s="121" t="s">
        <v>313</v>
      </c>
      <c r="C223" s="121" t="s">
        <v>313</v>
      </c>
      <c r="D223" s="4">
        <v>27</v>
      </c>
      <c r="E223" s="4">
        <v>1231.8040000000001</v>
      </c>
      <c r="F223" s="4">
        <v>2.9289999999999998</v>
      </c>
      <c r="G223" s="4">
        <v>4.3391709844559587</v>
      </c>
      <c r="H223" s="3" t="s">
        <v>44</v>
      </c>
    </row>
    <row r="224" spans="1:8" ht="15" x14ac:dyDescent="0.2">
      <c r="A224" s="3" t="s">
        <v>318</v>
      </c>
      <c r="B224" s="121" t="s">
        <v>313</v>
      </c>
      <c r="C224" s="121" t="s">
        <v>313</v>
      </c>
      <c r="D224" s="121" t="s">
        <v>313</v>
      </c>
      <c r="E224" s="121" t="s">
        <v>313</v>
      </c>
      <c r="F224" s="121" t="s">
        <v>313</v>
      </c>
      <c r="G224" s="121" t="s">
        <v>313</v>
      </c>
      <c r="H224" s="3" t="s">
        <v>203</v>
      </c>
    </row>
    <row r="225" spans="1:8" ht="15" x14ac:dyDescent="0.2">
      <c r="A225" s="3" t="s">
        <v>125</v>
      </c>
      <c r="B225" s="4">
        <v>49.105916000000001</v>
      </c>
      <c r="C225" s="4">
        <v>159.00101683937822</v>
      </c>
      <c r="D225" s="4">
        <v>17.962800000000001</v>
      </c>
      <c r="E225" s="4">
        <v>101.22755999999998</v>
      </c>
      <c r="F225" s="121" t="s">
        <v>313</v>
      </c>
      <c r="G225" s="4">
        <v>0</v>
      </c>
      <c r="H225" s="3" t="s">
        <v>126</v>
      </c>
    </row>
    <row r="226" spans="1:8" ht="15" x14ac:dyDescent="0.2">
      <c r="A226" s="3" t="s">
        <v>55</v>
      </c>
      <c r="B226" s="121" t="s">
        <v>313</v>
      </c>
      <c r="C226" s="121" t="s">
        <v>313</v>
      </c>
      <c r="D226" s="4">
        <v>7.14</v>
      </c>
      <c r="E226" s="4">
        <v>11.095559999999999</v>
      </c>
      <c r="F226" s="4">
        <v>446.81899999999996</v>
      </c>
      <c r="G226" s="4">
        <v>1356.4629611398964</v>
      </c>
      <c r="H226" s="3" t="s">
        <v>56</v>
      </c>
    </row>
    <row r="227" spans="1:8" ht="15" x14ac:dyDescent="0.2">
      <c r="A227" s="3" t="s">
        <v>131</v>
      </c>
      <c r="B227" s="121" t="s">
        <v>313</v>
      </c>
      <c r="C227" s="121" t="s">
        <v>313</v>
      </c>
      <c r="D227" s="121" t="s">
        <v>313</v>
      </c>
      <c r="E227" s="121" t="s">
        <v>313</v>
      </c>
      <c r="F227" s="4">
        <v>24.978000000000002</v>
      </c>
      <c r="G227" s="4">
        <v>76.285948186528501</v>
      </c>
      <c r="H227" s="3" t="s">
        <v>132</v>
      </c>
    </row>
    <row r="228" spans="1:8" ht="15" x14ac:dyDescent="0.2">
      <c r="A228" s="3" t="s">
        <v>127</v>
      </c>
      <c r="B228" s="4">
        <v>1452.6</v>
      </c>
      <c r="C228" s="4">
        <v>3457.2996373056994</v>
      </c>
      <c r="D228" s="4">
        <v>4371.9890000000005</v>
      </c>
      <c r="E228" s="4">
        <v>5309.6761199999992</v>
      </c>
      <c r="F228" s="4">
        <v>3033.04</v>
      </c>
      <c r="G228" s="4">
        <v>3023.1900932642493</v>
      </c>
      <c r="H228" s="3" t="s">
        <v>128</v>
      </c>
    </row>
    <row r="229" spans="1:8" ht="15" x14ac:dyDescent="0.2">
      <c r="A229" s="3" t="s">
        <v>129</v>
      </c>
      <c r="B229" s="121" t="s">
        <v>313</v>
      </c>
      <c r="C229" s="4"/>
      <c r="D229" s="4">
        <v>1.3739000000000001</v>
      </c>
      <c r="E229" s="4">
        <v>13.123530000000001</v>
      </c>
      <c r="F229" s="121" t="s">
        <v>313</v>
      </c>
      <c r="G229" s="121" t="s">
        <v>313</v>
      </c>
      <c r="H229" s="3" t="s">
        <v>130</v>
      </c>
    </row>
    <row r="230" spans="1:8" ht="15" x14ac:dyDescent="0.2">
      <c r="A230" s="3" t="s">
        <v>133</v>
      </c>
      <c r="B230" s="4">
        <v>1.5305</v>
      </c>
      <c r="C230" s="4">
        <v>13.848339378238341</v>
      </c>
      <c r="D230" s="4">
        <v>55.301099999999991</v>
      </c>
      <c r="E230" s="4">
        <v>378.55957999999993</v>
      </c>
      <c r="F230" s="4">
        <v>99.846279999999993</v>
      </c>
      <c r="G230" s="4">
        <v>598.15197150259064</v>
      </c>
      <c r="H230" s="3" t="s">
        <v>134</v>
      </c>
    </row>
    <row r="231" spans="1:8" ht="15" x14ac:dyDescent="0.2">
      <c r="A231" s="3" t="s">
        <v>73</v>
      </c>
      <c r="B231" s="4">
        <v>710.89599999999996</v>
      </c>
      <c r="C231" s="4">
        <v>659.48918963730569</v>
      </c>
      <c r="D231" s="4">
        <v>4386.1499999999996</v>
      </c>
      <c r="E231" s="4">
        <v>0.30043999999999998</v>
      </c>
      <c r="F231" s="4">
        <v>991.16200000000003</v>
      </c>
      <c r="G231" s="4">
        <v>817.85815544041441</v>
      </c>
      <c r="H231" s="3" t="s">
        <v>74</v>
      </c>
    </row>
    <row r="232" spans="1:8" ht="15" x14ac:dyDescent="0.2">
      <c r="A232" s="3" t="s">
        <v>135</v>
      </c>
      <c r="B232" s="4">
        <v>75.534000000000006</v>
      </c>
      <c r="C232" s="4">
        <v>91.164509196891203</v>
      </c>
      <c r="D232" s="4">
        <v>0.04</v>
      </c>
      <c r="E232" s="4">
        <v>1251.2859799999999</v>
      </c>
      <c r="F232" s="4">
        <v>232.68299999999999</v>
      </c>
      <c r="G232" s="4">
        <v>515.11208549222795</v>
      </c>
      <c r="H232" s="3" t="s">
        <v>60</v>
      </c>
    </row>
    <row r="233" spans="1:8" ht="15" x14ac:dyDescent="0.2">
      <c r="A233" s="3" t="s">
        <v>136</v>
      </c>
      <c r="B233" s="4">
        <v>48.172000000000004</v>
      </c>
      <c r="C233" s="4">
        <v>408.07616839378238</v>
      </c>
      <c r="D233" s="4">
        <v>128.81100000000001</v>
      </c>
      <c r="E233" s="4">
        <v>404.19540000000001</v>
      </c>
      <c r="F233" s="4">
        <v>76.875</v>
      </c>
      <c r="G233" s="4">
        <v>254.68259326424874</v>
      </c>
      <c r="H233" s="3" t="s">
        <v>137</v>
      </c>
    </row>
    <row r="234" spans="1:8" ht="15" x14ac:dyDescent="0.2">
      <c r="A234" s="3" t="s">
        <v>138</v>
      </c>
      <c r="B234" s="4">
        <v>52</v>
      </c>
      <c r="C234" s="4">
        <v>29.204870466321243</v>
      </c>
      <c r="D234" s="4">
        <v>166.46170000000001</v>
      </c>
      <c r="E234" s="4">
        <v>22.597749999999998</v>
      </c>
      <c r="F234" s="4">
        <v>197.51860000000002</v>
      </c>
      <c r="G234" s="4">
        <v>1039.3535880829015</v>
      </c>
      <c r="H234" s="3" t="s">
        <v>82</v>
      </c>
    </row>
    <row r="235" spans="1:8" ht="15" x14ac:dyDescent="0.2">
      <c r="A235" s="3" t="s">
        <v>139</v>
      </c>
      <c r="B235" s="121" t="s">
        <v>313</v>
      </c>
      <c r="C235" s="121" t="s">
        <v>313</v>
      </c>
      <c r="D235" s="4">
        <v>0</v>
      </c>
      <c r="E235" s="4">
        <v>0</v>
      </c>
      <c r="F235" s="121" t="s">
        <v>313</v>
      </c>
      <c r="G235" s="121" t="s">
        <v>313</v>
      </c>
      <c r="H235" s="3" t="s">
        <v>140</v>
      </c>
    </row>
    <row r="236" spans="1:8" ht="15" x14ac:dyDescent="0.2">
      <c r="A236" s="3" t="s">
        <v>141</v>
      </c>
      <c r="B236" s="4">
        <v>459</v>
      </c>
      <c r="C236" s="4">
        <v>341.52202072538853</v>
      </c>
      <c r="D236" s="4">
        <v>2246</v>
      </c>
      <c r="E236" s="4">
        <v>10669.9712</v>
      </c>
      <c r="F236" s="4">
        <v>11319.663</v>
      </c>
      <c r="G236" s="4">
        <v>7883.4069481865281</v>
      </c>
      <c r="H236" s="3" t="s">
        <v>76</v>
      </c>
    </row>
    <row r="237" spans="1:8" ht="15" x14ac:dyDescent="0.2">
      <c r="A237" s="3" t="s">
        <v>142</v>
      </c>
      <c r="B237" s="4">
        <v>4</v>
      </c>
      <c r="C237" s="4">
        <v>11.222797927461139</v>
      </c>
      <c r="D237" s="4">
        <v>0</v>
      </c>
      <c r="E237" s="4">
        <v>0</v>
      </c>
      <c r="F237" s="121" t="s">
        <v>313</v>
      </c>
      <c r="G237" s="121" t="s">
        <v>313</v>
      </c>
      <c r="H237" s="3" t="s">
        <v>143</v>
      </c>
    </row>
    <row r="238" spans="1:8" ht="15" x14ac:dyDescent="0.2">
      <c r="A238" s="3" t="s">
        <v>144</v>
      </c>
      <c r="B238" s="121" t="s">
        <v>313</v>
      </c>
      <c r="C238" s="121" t="s">
        <v>313</v>
      </c>
      <c r="D238" s="4">
        <v>0</v>
      </c>
      <c r="E238" s="4">
        <v>0</v>
      </c>
      <c r="F238" s="121" t="s">
        <v>313</v>
      </c>
      <c r="G238" s="121" t="s">
        <v>313</v>
      </c>
      <c r="H238" s="3" t="s">
        <v>145</v>
      </c>
    </row>
    <row r="239" spans="1:8" ht="15" x14ac:dyDescent="0.2">
      <c r="A239" s="3" t="s">
        <v>146</v>
      </c>
      <c r="B239" s="4">
        <v>1449.7938000000001</v>
      </c>
      <c r="C239" s="4">
        <v>4751.0032989637302</v>
      </c>
      <c r="D239" s="4">
        <v>540.29040000000009</v>
      </c>
      <c r="E239" s="4">
        <v>491.31263999999999</v>
      </c>
      <c r="F239" s="4">
        <v>1017.115</v>
      </c>
      <c r="G239" s="4">
        <v>3860.834059585492</v>
      </c>
      <c r="H239" s="3" t="s">
        <v>91</v>
      </c>
    </row>
    <row r="240" spans="1:8" ht="15" x14ac:dyDescent="0.2">
      <c r="A240" s="3" t="s">
        <v>147</v>
      </c>
      <c r="B240" s="121" t="s">
        <v>313</v>
      </c>
      <c r="C240" s="121" t="s">
        <v>313</v>
      </c>
      <c r="D240" s="4">
        <v>0</v>
      </c>
      <c r="E240" s="4">
        <v>0</v>
      </c>
      <c r="F240" s="121" t="s">
        <v>313</v>
      </c>
      <c r="G240" s="121" t="s">
        <v>313</v>
      </c>
      <c r="H240" s="3" t="s">
        <v>95</v>
      </c>
    </row>
    <row r="241" spans="1:8" ht="15" x14ac:dyDescent="0.2">
      <c r="A241" s="3" t="s">
        <v>148</v>
      </c>
      <c r="B241" s="4">
        <v>11920.946692999998</v>
      </c>
      <c r="C241" s="4">
        <v>15536.698644934635</v>
      </c>
      <c r="D241" s="4">
        <v>15245.1523</v>
      </c>
      <c r="E241" s="4">
        <v>5325.9180099999994</v>
      </c>
      <c r="F241" s="4">
        <v>12906.309099999999</v>
      </c>
      <c r="G241" s="4">
        <v>8751.2945595854908</v>
      </c>
      <c r="H241" s="3" t="s">
        <v>78</v>
      </c>
    </row>
    <row r="242" spans="1:8" ht="15" x14ac:dyDescent="0.2">
      <c r="A242" s="3" t="s">
        <v>149</v>
      </c>
      <c r="B242" s="4">
        <v>10801.428199999998</v>
      </c>
      <c r="C242" s="4">
        <v>13889.396443056989</v>
      </c>
      <c r="D242" s="4">
        <v>6914.9043999999994</v>
      </c>
      <c r="E242" s="4">
        <v>231.83090000000001</v>
      </c>
      <c r="F242" s="4">
        <v>14401.340773999998</v>
      </c>
      <c r="G242" s="4">
        <v>10878.727287564767</v>
      </c>
      <c r="H242" s="3" t="s">
        <v>70</v>
      </c>
    </row>
    <row r="243" spans="1:8" ht="15" x14ac:dyDescent="0.2">
      <c r="A243" s="3" t="s">
        <v>150</v>
      </c>
      <c r="B243" s="4">
        <v>286.69</v>
      </c>
      <c r="C243" s="4">
        <v>536.21671658031084</v>
      </c>
      <c r="D243" s="4">
        <v>874.71499999999992</v>
      </c>
      <c r="E243" s="4">
        <v>108.46919999999999</v>
      </c>
      <c r="F243" s="4">
        <v>2560.3540000000003</v>
      </c>
      <c r="G243" s="4">
        <v>2590.1167901554404</v>
      </c>
      <c r="H243" s="3" t="s">
        <v>64</v>
      </c>
    </row>
    <row r="244" spans="1:8" ht="15" x14ac:dyDescent="0.2">
      <c r="A244" s="3" t="s">
        <v>151</v>
      </c>
      <c r="B244" s="4">
        <v>0.13500000000000001</v>
      </c>
      <c r="C244" s="4">
        <v>1.058603626943005</v>
      </c>
      <c r="D244" s="4">
        <v>0</v>
      </c>
      <c r="E244" s="4">
        <v>0</v>
      </c>
      <c r="F244" s="4">
        <v>66.192000000000007</v>
      </c>
      <c r="G244" s="4">
        <v>150.60895336787564</v>
      </c>
      <c r="H244" s="3" t="s">
        <v>152</v>
      </c>
    </row>
    <row r="245" spans="1:8" ht="15" x14ac:dyDescent="0.2">
      <c r="A245" s="3" t="s">
        <v>153</v>
      </c>
      <c r="B245" s="4">
        <v>107.97200000000001</v>
      </c>
      <c r="C245" s="4">
        <v>364.21595854922276</v>
      </c>
      <c r="D245" s="4">
        <v>375.863</v>
      </c>
      <c r="E245" s="4">
        <v>404.19540000000001</v>
      </c>
      <c r="F245" s="4">
        <v>269.13</v>
      </c>
      <c r="G245" s="4">
        <v>310.99791709844555</v>
      </c>
      <c r="H245" s="3" t="s">
        <v>154</v>
      </c>
    </row>
    <row r="246" spans="1:8" ht="15" x14ac:dyDescent="0.2">
      <c r="A246" s="3" t="s">
        <v>155</v>
      </c>
      <c r="B246" s="4">
        <v>25</v>
      </c>
      <c r="C246" s="4">
        <v>14.040803108808289</v>
      </c>
      <c r="D246" s="4">
        <v>381</v>
      </c>
      <c r="E246" s="4">
        <v>491.31263999999999</v>
      </c>
      <c r="F246" s="4">
        <v>52.8</v>
      </c>
      <c r="G246" s="4">
        <v>36.385492227979277</v>
      </c>
      <c r="H246" s="3" t="s">
        <v>156</v>
      </c>
    </row>
    <row r="247" spans="1:8" ht="15" x14ac:dyDescent="0.2">
      <c r="A247" s="3" t="s">
        <v>157</v>
      </c>
      <c r="B247" s="4">
        <v>0.03</v>
      </c>
      <c r="C247" s="4">
        <v>0.28719248704663214</v>
      </c>
      <c r="D247" s="4">
        <v>54</v>
      </c>
      <c r="E247" s="4">
        <v>3.3566400000000001</v>
      </c>
      <c r="F247" s="121" t="s">
        <v>313</v>
      </c>
      <c r="G247" s="121" t="s">
        <v>313</v>
      </c>
      <c r="H247" s="3" t="s">
        <v>103</v>
      </c>
    </row>
    <row r="248" spans="1:8" ht="15" x14ac:dyDescent="0.2">
      <c r="A248" s="3" t="s">
        <v>158</v>
      </c>
      <c r="B248" s="4">
        <v>296.36930000000001</v>
      </c>
      <c r="C248" s="4">
        <v>658.56423316062182</v>
      </c>
      <c r="D248" s="4">
        <v>217.9931</v>
      </c>
      <c r="E248" s="4">
        <v>164.28370000000001</v>
      </c>
      <c r="F248" s="4">
        <v>566.30159999999989</v>
      </c>
      <c r="G248" s="4">
        <v>947.30099222797946</v>
      </c>
      <c r="H248" s="3" t="s">
        <v>80</v>
      </c>
    </row>
    <row r="249" spans="1:8" ht="15" x14ac:dyDescent="0.2">
      <c r="A249" s="3" t="s">
        <v>159</v>
      </c>
      <c r="B249" s="121" t="s">
        <v>313</v>
      </c>
      <c r="C249" s="121" t="s">
        <v>313</v>
      </c>
      <c r="D249" s="4">
        <v>131.68899999999999</v>
      </c>
      <c r="E249" s="4">
        <v>1.8699799999999998</v>
      </c>
      <c r="F249" s="4">
        <v>81.2</v>
      </c>
      <c r="G249" s="4">
        <v>61.345077720207257</v>
      </c>
      <c r="H249" s="3" t="s">
        <v>66</v>
      </c>
    </row>
    <row r="250" spans="1:8" ht="15" x14ac:dyDescent="0.2">
      <c r="A250" s="3" t="s">
        <v>84</v>
      </c>
      <c r="B250" s="4">
        <v>350.53</v>
      </c>
      <c r="C250" s="4">
        <v>288.63988186528496</v>
      </c>
      <c r="D250" s="4">
        <v>187.8</v>
      </c>
      <c r="E250" s="4">
        <v>102.14442</v>
      </c>
      <c r="F250" s="4">
        <v>375.6</v>
      </c>
      <c r="G250" s="4">
        <v>257.07606217616581</v>
      </c>
      <c r="H250" s="3" t="s">
        <v>85</v>
      </c>
    </row>
    <row r="251" spans="1:8" ht="15" x14ac:dyDescent="0.2">
      <c r="A251" s="3" t="s">
        <v>160</v>
      </c>
      <c r="B251" s="4">
        <v>2.7519560000000003</v>
      </c>
      <c r="C251" s="4">
        <v>3.0697772020725385</v>
      </c>
      <c r="D251" s="4">
        <v>26.6</v>
      </c>
      <c r="E251" s="4">
        <v>10.6449</v>
      </c>
      <c r="F251" s="121" t="s">
        <v>313</v>
      </c>
      <c r="G251" s="121" t="s">
        <v>313</v>
      </c>
      <c r="H251" s="3" t="s">
        <v>161</v>
      </c>
    </row>
    <row r="252" spans="1:8" ht="15" x14ac:dyDescent="0.2">
      <c r="A252" s="3" t="s">
        <v>162</v>
      </c>
      <c r="B252" s="4">
        <v>69.879149999999996</v>
      </c>
      <c r="C252" s="4">
        <v>312.72366398963732</v>
      </c>
      <c r="D252" s="4">
        <v>187.73161999999996</v>
      </c>
      <c r="E252" s="4">
        <v>29.3706</v>
      </c>
      <c r="F252" s="4">
        <v>361.82189999999997</v>
      </c>
      <c r="G252" s="4">
        <v>2513.1758056994818</v>
      </c>
      <c r="H252" s="3" t="s">
        <v>163</v>
      </c>
    </row>
    <row r="253" spans="1:8" ht="15" x14ac:dyDescent="0.2">
      <c r="A253" s="3" t="s">
        <v>67</v>
      </c>
      <c r="B253" s="4">
        <v>716.13400000000001</v>
      </c>
      <c r="C253" s="4">
        <v>2122.3642746113987</v>
      </c>
      <c r="D253" s="4">
        <v>1427.252</v>
      </c>
      <c r="E253" s="4">
        <v>37.868389999999998</v>
      </c>
      <c r="F253" s="4">
        <v>11187.101650000001</v>
      </c>
      <c r="G253" s="4">
        <v>19981.68715284974</v>
      </c>
      <c r="H253" s="3" t="s">
        <v>68</v>
      </c>
    </row>
    <row r="254" spans="1:8" ht="15" x14ac:dyDescent="0.2">
      <c r="A254" s="3" t="s">
        <v>106</v>
      </c>
      <c r="B254" s="4">
        <v>6.3259999999999996</v>
      </c>
      <c r="C254" s="4">
        <v>55.019085492227973</v>
      </c>
      <c r="D254" s="4">
        <v>0.39700000000000002</v>
      </c>
      <c r="E254" s="4">
        <v>99.342039999999997</v>
      </c>
      <c r="F254" s="4">
        <v>1.1890000000000001</v>
      </c>
      <c r="G254" s="4">
        <v>11.711300518134715</v>
      </c>
      <c r="H254" s="3" t="s">
        <v>107</v>
      </c>
    </row>
    <row r="255" spans="1:8" ht="15" x14ac:dyDescent="0.2">
      <c r="A255" s="3" t="s">
        <v>168</v>
      </c>
      <c r="B255" s="121" t="s">
        <v>313</v>
      </c>
      <c r="C255" s="121" t="s">
        <v>313</v>
      </c>
      <c r="D255" s="121" t="s">
        <v>313</v>
      </c>
      <c r="E255" s="121" t="s">
        <v>313</v>
      </c>
      <c r="F255" s="121" t="s">
        <v>313</v>
      </c>
      <c r="G255" s="4">
        <v>0.2590673575129534</v>
      </c>
      <c r="H255" s="3" t="s">
        <v>169</v>
      </c>
    </row>
    <row r="256" spans="1:8" ht="15" x14ac:dyDescent="0.2">
      <c r="A256" s="3" t="s">
        <v>61</v>
      </c>
      <c r="B256" s="4">
        <v>61.762</v>
      </c>
      <c r="C256" s="4">
        <v>115.53989637305699</v>
      </c>
      <c r="D256" s="4">
        <v>58.695</v>
      </c>
      <c r="E256" s="4">
        <v>83.954849999999993</v>
      </c>
      <c r="F256" s="4">
        <v>220.08699999999999</v>
      </c>
      <c r="G256" s="4">
        <v>222.75619170984456</v>
      </c>
      <c r="H256" s="3" t="s">
        <v>62</v>
      </c>
    </row>
    <row r="257" spans="1:8" ht="15" x14ac:dyDescent="0.2">
      <c r="A257" s="3" t="s">
        <v>164</v>
      </c>
      <c r="B257" s="121" t="s">
        <v>313</v>
      </c>
      <c r="C257" s="121" t="s">
        <v>313</v>
      </c>
      <c r="D257" s="4">
        <v>0</v>
      </c>
      <c r="E257" s="4">
        <v>0</v>
      </c>
      <c r="F257" s="121" t="s">
        <v>313</v>
      </c>
      <c r="G257" s="121" t="s">
        <v>313</v>
      </c>
      <c r="H257" s="3" t="s">
        <v>165</v>
      </c>
    </row>
    <row r="258" spans="1:8" ht="15" x14ac:dyDescent="0.2">
      <c r="A258" s="3" t="s">
        <v>166</v>
      </c>
      <c r="B258" s="4">
        <v>237</v>
      </c>
      <c r="C258" s="4">
        <v>150.31471502590674</v>
      </c>
      <c r="D258" s="4">
        <v>135.02699999999999</v>
      </c>
      <c r="E258" s="4">
        <v>173.57661999999999</v>
      </c>
      <c r="F258" s="4">
        <v>27</v>
      </c>
      <c r="G258" s="4">
        <v>19.287512953367873</v>
      </c>
      <c r="H258" s="3" t="s">
        <v>167</v>
      </c>
    </row>
    <row r="259" spans="1:8" ht="15" x14ac:dyDescent="0.2">
      <c r="A259" s="3" t="s">
        <v>170</v>
      </c>
      <c r="B259" s="4">
        <v>293.21999999999997</v>
      </c>
      <c r="C259" s="4">
        <v>427.03521398963733</v>
      </c>
      <c r="D259" s="4">
        <v>320.05500000000001</v>
      </c>
      <c r="E259" s="4">
        <v>501.95753999999999</v>
      </c>
      <c r="F259" s="4">
        <v>334.1139</v>
      </c>
      <c r="G259" s="4">
        <v>533.58173316062164</v>
      </c>
      <c r="H259" s="3" t="s">
        <v>72</v>
      </c>
    </row>
    <row r="260" spans="1:8" ht="15" x14ac:dyDescent="0.2">
      <c r="A260" s="3" t="s">
        <v>171</v>
      </c>
      <c r="B260" s="4">
        <v>54</v>
      </c>
      <c r="C260" s="4">
        <v>67.497202072538855</v>
      </c>
      <c r="D260" s="4">
        <v>60.974000000000004</v>
      </c>
      <c r="E260" s="4">
        <v>14.6853</v>
      </c>
      <c r="F260" s="4">
        <v>102.88199999999999</v>
      </c>
      <c r="G260" s="4">
        <v>123.33086269430051</v>
      </c>
      <c r="H260" s="3" t="s">
        <v>172</v>
      </c>
    </row>
    <row r="261" spans="1:8" ht="15" x14ac:dyDescent="0.2">
      <c r="A261" s="3" t="s">
        <v>173</v>
      </c>
      <c r="B261" s="121" t="s">
        <v>313</v>
      </c>
      <c r="C261" s="121" t="s">
        <v>313</v>
      </c>
      <c r="D261" s="4">
        <v>0</v>
      </c>
      <c r="E261" s="4">
        <v>0</v>
      </c>
      <c r="F261" s="121" t="s">
        <v>313</v>
      </c>
      <c r="G261" s="121" t="s">
        <v>313</v>
      </c>
      <c r="H261" s="3" t="s">
        <v>174</v>
      </c>
    </row>
    <row r="262" spans="1:8" ht="15" x14ac:dyDescent="0.2">
      <c r="A262" s="3" t="s">
        <v>129</v>
      </c>
      <c r="B262" s="121" t="s">
        <v>313</v>
      </c>
      <c r="C262" s="121" t="s">
        <v>313</v>
      </c>
      <c r="D262" s="4">
        <v>0</v>
      </c>
      <c r="E262" s="4">
        <v>0</v>
      </c>
      <c r="F262" s="4">
        <v>43.013749999999987</v>
      </c>
      <c r="G262" s="4">
        <v>307.9030621761658</v>
      </c>
      <c r="H262" s="3" t="s">
        <v>130</v>
      </c>
    </row>
    <row r="263" spans="1:8" ht="15" x14ac:dyDescent="0.2">
      <c r="A263" s="3" t="s">
        <v>112</v>
      </c>
      <c r="B263" s="121" t="s">
        <v>313</v>
      </c>
      <c r="C263" s="121" t="s">
        <v>313</v>
      </c>
      <c r="D263" s="4">
        <v>0.23499999999999999</v>
      </c>
      <c r="E263" s="4">
        <v>29.3706</v>
      </c>
      <c r="F263" s="4">
        <v>24.8398</v>
      </c>
      <c r="G263" s="4">
        <v>52.682779792746103</v>
      </c>
      <c r="H263" s="3" t="s">
        <v>175</v>
      </c>
    </row>
    <row r="264" spans="1:8" ht="15" x14ac:dyDescent="0.2">
      <c r="A264" s="3" t="s">
        <v>176</v>
      </c>
      <c r="B264" s="4">
        <v>7.2960000000000003</v>
      </c>
      <c r="C264" s="4">
        <v>14.837906735751297</v>
      </c>
      <c r="D264" s="4">
        <v>28.96</v>
      </c>
      <c r="E264" s="4">
        <v>1447.6002099999998</v>
      </c>
      <c r="F264" s="4">
        <v>63.354000000000006</v>
      </c>
      <c r="G264" s="4">
        <v>2405.2504922279791</v>
      </c>
      <c r="H264" s="3" t="s">
        <v>115</v>
      </c>
    </row>
    <row r="265" spans="1:8" ht="15" x14ac:dyDescent="0.2">
      <c r="A265" s="3" t="s">
        <v>177</v>
      </c>
      <c r="B265" s="4">
        <v>1.03</v>
      </c>
      <c r="C265" s="4">
        <v>8.0157253886010356</v>
      </c>
      <c r="D265" s="4">
        <v>308.2</v>
      </c>
      <c r="E265" s="4">
        <v>55.283549999999991</v>
      </c>
      <c r="F265" s="121" t="s">
        <v>313</v>
      </c>
      <c r="G265" s="121" t="s">
        <v>313</v>
      </c>
      <c r="H265" s="3" t="s">
        <v>178</v>
      </c>
    </row>
    <row r="266" spans="1:8" ht="15" x14ac:dyDescent="0.2">
      <c r="A266" s="3" t="s">
        <v>110</v>
      </c>
      <c r="B266" s="4">
        <v>11.180999999999999</v>
      </c>
      <c r="C266" s="4">
        <v>96.506067746113985</v>
      </c>
      <c r="D266" s="4">
        <v>12.444800000000001</v>
      </c>
      <c r="E266" s="4">
        <v>157.49271999999999</v>
      </c>
      <c r="F266" s="4">
        <v>4.2352999999999996</v>
      </c>
      <c r="G266" s="4">
        <v>34.295821243523321</v>
      </c>
      <c r="H266" s="3" t="s">
        <v>111</v>
      </c>
    </row>
    <row r="267" spans="1:8" ht="15" x14ac:dyDescent="0.2">
      <c r="A267" s="3" t="s">
        <v>179</v>
      </c>
      <c r="B267" s="4">
        <v>8109.027</v>
      </c>
      <c r="C267" s="4">
        <v>6168.3148186528497</v>
      </c>
      <c r="D267" s="4">
        <v>15612.579999999998</v>
      </c>
      <c r="E267" s="4">
        <v>2436.5917099999997</v>
      </c>
      <c r="F267" s="4">
        <v>21934.720000000001</v>
      </c>
      <c r="G267" s="4">
        <v>15210.038134715021</v>
      </c>
      <c r="H267" s="3" t="s">
        <v>180</v>
      </c>
    </row>
    <row r="268" spans="1:8" ht="15" x14ac:dyDescent="0.2">
      <c r="A268" s="3" t="s">
        <v>181</v>
      </c>
      <c r="B268" s="4">
        <v>79</v>
      </c>
      <c r="C268" s="4">
        <v>56.009715025906736</v>
      </c>
      <c r="D268" s="4">
        <v>0</v>
      </c>
      <c r="E268" s="4">
        <v>0</v>
      </c>
      <c r="F268" s="121" t="s">
        <v>313</v>
      </c>
      <c r="G268" s="121" t="s">
        <v>313</v>
      </c>
      <c r="H268" s="3" t="s">
        <v>182</v>
      </c>
    </row>
    <row r="269" spans="1:8" ht="15" x14ac:dyDescent="0.2">
      <c r="A269" s="3" t="s">
        <v>183</v>
      </c>
      <c r="B269" s="4">
        <v>0.2</v>
      </c>
      <c r="C269" s="4">
        <v>2.5906735751295336</v>
      </c>
      <c r="D269" s="4">
        <v>1.351</v>
      </c>
      <c r="E269" s="4">
        <v>378.55957999999993</v>
      </c>
      <c r="F269" s="4">
        <v>4.8024999999999993</v>
      </c>
      <c r="G269" s="4">
        <v>64.536354922279784</v>
      </c>
      <c r="H269" s="3" t="s">
        <v>184</v>
      </c>
    </row>
    <row r="270" spans="1:8" ht="15" x14ac:dyDescent="0.2">
      <c r="A270" s="3" t="s">
        <v>185</v>
      </c>
      <c r="B270" s="4">
        <v>80.994100000000003</v>
      </c>
      <c r="C270" s="4">
        <v>160.86261658031086</v>
      </c>
      <c r="D270" s="4">
        <v>54</v>
      </c>
      <c r="E270" s="4">
        <v>381.13921999999997</v>
      </c>
      <c r="F270" s="121" t="s">
        <v>313</v>
      </c>
      <c r="G270" s="121" t="s">
        <v>313</v>
      </c>
      <c r="H270" s="3" t="s">
        <v>186</v>
      </c>
    </row>
    <row r="271" spans="1:8" ht="15" x14ac:dyDescent="0.2">
      <c r="A271" s="3" t="s">
        <v>187</v>
      </c>
      <c r="B271" s="121" t="s">
        <v>313</v>
      </c>
      <c r="C271" s="121" t="s">
        <v>313</v>
      </c>
      <c r="D271" s="4">
        <v>24.748999999999999</v>
      </c>
      <c r="E271" s="4">
        <v>789.84121999999991</v>
      </c>
      <c r="F271" s="121" t="s">
        <v>313</v>
      </c>
      <c r="G271" s="121" t="s">
        <v>313</v>
      </c>
      <c r="H271" s="3" t="s">
        <v>188</v>
      </c>
    </row>
    <row r="272" spans="1:8" ht="15" x14ac:dyDescent="0.2">
      <c r="A272" s="3" t="s">
        <v>96</v>
      </c>
      <c r="B272" s="121" t="s">
        <v>313</v>
      </c>
      <c r="C272" s="121" t="s">
        <v>313</v>
      </c>
      <c r="D272" s="4">
        <v>56.973199999999999</v>
      </c>
      <c r="E272" s="4">
        <v>9300.7443899999998</v>
      </c>
      <c r="F272" s="4">
        <v>26</v>
      </c>
      <c r="G272" s="4">
        <v>17.917098445595855</v>
      </c>
      <c r="H272" s="3" t="s">
        <v>97</v>
      </c>
    </row>
    <row r="273" spans="1:8" ht="15" x14ac:dyDescent="0.2">
      <c r="A273" s="3" t="s">
        <v>189</v>
      </c>
      <c r="B273" s="121" t="s">
        <v>313</v>
      </c>
      <c r="C273" s="121" t="s">
        <v>313</v>
      </c>
      <c r="D273" s="4">
        <v>1.1142999999999998</v>
      </c>
      <c r="E273" s="4">
        <v>11.095559999999999</v>
      </c>
      <c r="F273" s="121" t="s">
        <v>313</v>
      </c>
      <c r="G273" s="121" t="s">
        <v>313</v>
      </c>
      <c r="H273" s="3" t="s">
        <v>190</v>
      </c>
    </row>
    <row r="274" spans="1:8" ht="15" x14ac:dyDescent="0.2">
      <c r="A274" s="3" t="s">
        <v>191</v>
      </c>
      <c r="B274" s="121" t="s">
        <v>313</v>
      </c>
      <c r="C274" s="121" t="s">
        <v>313</v>
      </c>
      <c r="D274" s="4">
        <v>200</v>
      </c>
      <c r="E274" s="4">
        <v>1684.7768700000001</v>
      </c>
      <c r="F274" s="121" t="s">
        <v>313</v>
      </c>
      <c r="G274" s="121" t="s">
        <v>313</v>
      </c>
      <c r="H274" s="3" t="s">
        <v>192</v>
      </c>
    </row>
    <row r="275" spans="1:8" ht="15" x14ac:dyDescent="0.2">
      <c r="A275" s="3" t="s">
        <v>193</v>
      </c>
      <c r="B275" s="121" t="s">
        <v>313</v>
      </c>
      <c r="C275" s="121" t="s">
        <v>313</v>
      </c>
      <c r="D275" s="121" t="s">
        <v>313</v>
      </c>
      <c r="E275" s="121" t="s">
        <v>313</v>
      </c>
      <c r="F275" s="4">
        <v>327</v>
      </c>
      <c r="G275" s="4">
        <v>254.97927461139895</v>
      </c>
      <c r="H275" s="3" t="s">
        <v>101</v>
      </c>
    </row>
    <row r="276" spans="1:8" ht="15" x14ac:dyDescent="0.2">
      <c r="A276" s="3" t="s">
        <v>194</v>
      </c>
      <c r="B276" s="121" t="s">
        <v>313</v>
      </c>
      <c r="C276" s="121" t="s">
        <v>313</v>
      </c>
      <c r="D276" s="121" t="s">
        <v>313</v>
      </c>
      <c r="E276" s="121" t="s">
        <v>313</v>
      </c>
      <c r="F276" s="4">
        <v>498.80079999999998</v>
      </c>
      <c r="G276" s="4">
        <v>813.21858290155444</v>
      </c>
      <c r="H276" s="3" t="s">
        <v>195</v>
      </c>
    </row>
    <row r="277" spans="1:8" ht="15" x14ac:dyDescent="0.2">
      <c r="A277" s="3" t="s">
        <v>196</v>
      </c>
      <c r="B277" s="121" t="s">
        <v>313</v>
      </c>
      <c r="C277" s="121" t="s">
        <v>313</v>
      </c>
      <c r="D277" s="121" t="s">
        <v>313</v>
      </c>
      <c r="E277" s="121" t="s">
        <v>313</v>
      </c>
      <c r="F277" s="4">
        <v>700</v>
      </c>
      <c r="G277" s="4">
        <v>554.05588601036266</v>
      </c>
      <c r="H277" s="3" t="s">
        <v>197</v>
      </c>
    </row>
    <row r="278" spans="1:8" ht="15" x14ac:dyDescent="0.2">
      <c r="A278" s="3" t="s">
        <v>198</v>
      </c>
      <c r="B278" s="121" t="s">
        <v>313</v>
      </c>
      <c r="C278" s="121" t="s">
        <v>313</v>
      </c>
      <c r="D278" s="121" t="s">
        <v>313</v>
      </c>
      <c r="E278" s="121" t="s">
        <v>313</v>
      </c>
      <c r="F278" s="4">
        <v>24</v>
      </c>
      <c r="G278" s="4">
        <v>155.440414507772</v>
      </c>
      <c r="H278" s="3" t="s">
        <v>199</v>
      </c>
    </row>
    <row r="279" spans="1:8" ht="15" x14ac:dyDescent="0.2">
      <c r="A279" s="3" t="s">
        <v>200</v>
      </c>
      <c r="B279" s="121" t="s">
        <v>313</v>
      </c>
      <c r="C279" s="121" t="s">
        <v>313</v>
      </c>
      <c r="D279" s="121" t="s">
        <v>313</v>
      </c>
      <c r="E279" s="121" t="s">
        <v>313</v>
      </c>
      <c r="F279" s="4">
        <v>234.6</v>
      </c>
      <c r="G279" s="4">
        <v>180.85025906735751</v>
      </c>
      <c r="H279" s="3" t="s">
        <v>201</v>
      </c>
    </row>
    <row r="280" spans="1:8" ht="15" x14ac:dyDescent="0.2">
      <c r="A280" s="3" t="s">
        <v>120</v>
      </c>
      <c r="B280" s="4">
        <f t="shared" ref="B280:G280" si="14">SUM(B209:B223)</f>
        <v>92383.543300000005</v>
      </c>
      <c r="C280" s="4">
        <f t="shared" si="14"/>
        <v>143873.65643431339</v>
      </c>
      <c r="D280" s="4">
        <f t="shared" si="14"/>
        <v>95579.628349999984</v>
      </c>
      <c r="E280" s="4">
        <f t="shared" si="14"/>
        <v>138456.28993000006</v>
      </c>
      <c r="F280" s="4">
        <f t="shared" si="14"/>
        <v>87359.022294000024</v>
      </c>
      <c r="G280" s="4">
        <f t="shared" si="14"/>
        <v>120843.58395336787</v>
      </c>
      <c r="H280" s="1" t="s">
        <v>121</v>
      </c>
    </row>
    <row r="281" spans="1:8" ht="15.75" thickBot="1" x14ac:dyDescent="0.25">
      <c r="A281" s="1" t="s">
        <v>52</v>
      </c>
      <c r="B281" s="4">
        <v>1955.0423000000001</v>
      </c>
      <c r="C281" s="4">
        <v>3657.9976882383421</v>
      </c>
      <c r="D281" s="4">
        <v>1430.7085999999997</v>
      </c>
      <c r="E281" s="4">
        <v>6711.3518599999998</v>
      </c>
      <c r="F281" s="4">
        <v>24513.595024999999</v>
      </c>
      <c r="G281" s="4">
        <v>26185.473266839381</v>
      </c>
      <c r="H281" s="3" t="s">
        <v>322</v>
      </c>
    </row>
    <row r="282" spans="1:8" ht="16.5" thickBot="1" x14ac:dyDescent="0.3">
      <c r="A282" s="7" t="s">
        <v>47</v>
      </c>
      <c r="B282" s="8">
        <f>SUM(B224:B281)</f>
        <v>132160.120215</v>
      </c>
      <c r="C282" s="8">
        <f t="shared" ref="C282:G282" si="15">SUM(C224:C281)</f>
        <v>198503.30580121692</v>
      </c>
      <c r="D282" s="8">
        <f t="shared" si="15"/>
        <v>151832.31256999998</v>
      </c>
      <c r="E282" s="8">
        <f t="shared" si="15"/>
        <v>188278.26431000006</v>
      </c>
      <c r="F282" s="8">
        <f t="shared" si="15"/>
        <v>196711.10627300001</v>
      </c>
      <c r="G282" s="8">
        <f t="shared" si="15"/>
        <v>233895.20654404143</v>
      </c>
      <c r="H282" s="7" t="s">
        <v>48</v>
      </c>
    </row>
    <row r="284" spans="1:8" x14ac:dyDescent="0.2">
      <c r="B284" s="19"/>
      <c r="C284" s="19"/>
      <c r="D284" s="19"/>
      <c r="E284" s="19"/>
      <c r="F284" s="19"/>
      <c r="G284" s="19"/>
    </row>
    <row r="294" spans="1:8" x14ac:dyDescent="0.2">
      <c r="A294" t="s">
        <v>340</v>
      </c>
      <c r="H294" t="s">
        <v>351</v>
      </c>
    </row>
    <row r="295" spans="1:8" ht="15" thickBot="1" x14ac:dyDescent="0.25">
      <c r="A295" t="s">
        <v>316</v>
      </c>
      <c r="F295" t="s">
        <v>49</v>
      </c>
      <c r="H295" t="s">
        <v>50</v>
      </c>
    </row>
    <row r="296" spans="1:8" ht="15.75" thickBot="1" x14ac:dyDescent="0.25">
      <c r="A296" s="160" t="s">
        <v>51</v>
      </c>
      <c r="B296" s="162">
        <v>2015</v>
      </c>
      <c r="C296" s="157"/>
      <c r="D296" s="156">
        <v>2016</v>
      </c>
      <c r="E296" s="157"/>
      <c r="F296" s="156">
        <v>2017</v>
      </c>
      <c r="G296" s="162"/>
      <c r="H296" s="163" t="s">
        <v>2</v>
      </c>
    </row>
    <row r="297" spans="1:8" ht="15.75" thickBot="1" x14ac:dyDescent="0.25">
      <c r="A297" s="161"/>
      <c r="B297" s="9" t="s">
        <v>280</v>
      </c>
      <c r="C297" s="10" t="s">
        <v>281</v>
      </c>
      <c r="D297" s="9" t="s">
        <v>280</v>
      </c>
      <c r="E297" s="10" t="s">
        <v>281</v>
      </c>
      <c r="F297" s="9" t="s">
        <v>280</v>
      </c>
      <c r="G297" s="10" t="s">
        <v>281</v>
      </c>
      <c r="H297" s="164"/>
    </row>
    <row r="298" spans="1:8" ht="15" x14ac:dyDescent="0.2">
      <c r="A298" s="3" t="s">
        <v>5</v>
      </c>
      <c r="B298" s="121">
        <v>16</v>
      </c>
      <c r="C298" s="121">
        <v>221</v>
      </c>
      <c r="D298" s="121" t="s">
        <v>313</v>
      </c>
      <c r="E298" s="121" t="s">
        <v>313</v>
      </c>
      <c r="F298" s="121" t="s">
        <v>313</v>
      </c>
      <c r="G298" s="121" t="s">
        <v>313</v>
      </c>
      <c r="H298" s="1" t="s">
        <v>6</v>
      </c>
    </row>
    <row r="299" spans="1:8" ht="15" x14ac:dyDescent="0.2">
      <c r="A299" s="3" t="s">
        <v>7</v>
      </c>
      <c r="B299" s="121">
        <v>2</v>
      </c>
      <c r="C299" s="121">
        <v>9</v>
      </c>
      <c r="D299" s="121" t="s">
        <v>313</v>
      </c>
      <c r="E299" s="121" t="s">
        <v>313</v>
      </c>
      <c r="F299" s="121" t="s">
        <v>313</v>
      </c>
      <c r="G299" s="121" t="s">
        <v>313</v>
      </c>
      <c r="H299" s="1" t="s">
        <v>8</v>
      </c>
    </row>
    <row r="300" spans="1:8" ht="15" x14ac:dyDescent="0.2">
      <c r="A300" s="3" t="s">
        <v>17</v>
      </c>
      <c r="B300" s="121">
        <v>1566</v>
      </c>
      <c r="C300" s="121">
        <v>1278</v>
      </c>
      <c r="D300" s="121">
        <v>950.3</v>
      </c>
      <c r="E300" s="121">
        <v>1473</v>
      </c>
      <c r="F300" s="121">
        <v>666.9</v>
      </c>
      <c r="G300" s="121">
        <v>2503</v>
      </c>
      <c r="H300" s="1" t="s">
        <v>18</v>
      </c>
    </row>
    <row r="301" spans="1:8" ht="15.75" thickBot="1" x14ac:dyDescent="0.25">
      <c r="A301" s="3" t="s">
        <v>118</v>
      </c>
      <c r="B301" s="121">
        <v>7</v>
      </c>
      <c r="C301" s="121">
        <v>106</v>
      </c>
      <c r="D301" s="121" t="s">
        <v>313</v>
      </c>
      <c r="E301" s="121" t="s">
        <v>313</v>
      </c>
      <c r="F301" s="121" t="s">
        <v>313</v>
      </c>
      <c r="G301" s="121" t="s">
        <v>313</v>
      </c>
      <c r="H301" s="1" t="s">
        <v>28</v>
      </c>
    </row>
    <row r="302" spans="1:8" ht="16.5" thickBot="1" x14ac:dyDescent="0.3">
      <c r="A302" s="7" t="s">
        <v>47</v>
      </c>
      <c r="B302" s="8">
        <f>SUM(B298:B301)</f>
        <v>1591</v>
      </c>
      <c r="C302" s="8">
        <f t="shared" ref="C302:G302" si="16">SUM(C298:C301)</f>
        <v>1614</v>
      </c>
      <c r="D302" s="8">
        <f t="shared" si="16"/>
        <v>950.3</v>
      </c>
      <c r="E302" s="8">
        <f t="shared" si="16"/>
        <v>1473</v>
      </c>
      <c r="F302" s="8">
        <f t="shared" si="16"/>
        <v>666.9</v>
      </c>
      <c r="G302" s="8">
        <f t="shared" si="16"/>
        <v>2503</v>
      </c>
      <c r="H302" s="7" t="s">
        <v>48</v>
      </c>
    </row>
    <row r="307" spans="1:8" x14ac:dyDescent="0.2">
      <c r="A307" t="s">
        <v>341</v>
      </c>
      <c r="H307" t="s">
        <v>350</v>
      </c>
    </row>
    <row r="308" spans="1:8" ht="15" thickBot="1" x14ac:dyDescent="0.25">
      <c r="A308" t="s">
        <v>316</v>
      </c>
      <c r="F308" t="s">
        <v>49</v>
      </c>
      <c r="H308" t="s">
        <v>50</v>
      </c>
    </row>
    <row r="309" spans="1:8" ht="15.75" thickBot="1" x14ac:dyDescent="0.25">
      <c r="A309" s="160" t="s">
        <v>51</v>
      </c>
      <c r="B309" s="162">
        <v>2015</v>
      </c>
      <c r="C309" s="157"/>
      <c r="D309" s="156">
        <v>2016</v>
      </c>
      <c r="E309" s="157"/>
      <c r="F309" s="156">
        <v>2017</v>
      </c>
      <c r="G309" s="162"/>
      <c r="H309" s="163" t="s">
        <v>2</v>
      </c>
    </row>
    <row r="310" spans="1:8" ht="15.75" thickBot="1" x14ac:dyDescent="0.25">
      <c r="A310" s="161"/>
      <c r="B310" s="9" t="s">
        <v>280</v>
      </c>
      <c r="C310" s="10" t="s">
        <v>281</v>
      </c>
      <c r="D310" s="9" t="s">
        <v>280</v>
      </c>
      <c r="E310" s="10" t="s">
        <v>281</v>
      </c>
      <c r="F310" s="9" t="s">
        <v>280</v>
      </c>
      <c r="G310" s="10" t="s">
        <v>281</v>
      </c>
      <c r="H310" s="164"/>
    </row>
    <row r="311" spans="1:8" ht="15" x14ac:dyDescent="0.2">
      <c r="A311" s="1" t="s">
        <v>3</v>
      </c>
      <c r="B311" s="56">
        <v>21</v>
      </c>
      <c r="C311" s="56">
        <v>53</v>
      </c>
      <c r="D311" s="56" t="s">
        <v>313</v>
      </c>
      <c r="E311" s="56" t="s">
        <v>313</v>
      </c>
      <c r="F311" s="56" t="s">
        <v>313</v>
      </c>
      <c r="G311" s="130" t="s">
        <v>313</v>
      </c>
      <c r="H311" s="131" t="s">
        <v>4</v>
      </c>
    </row>
    <row r="312" spans="1:8" ht="15" x14ac:dyDescent="0.2">
      <c r="A312" s="3" t="s">
        <v>5</v>
      </c>
      <c r="B312" s="56">
        <v>12</v>
      </c>
      <c r="C312" s="56">
        <v>216</v>
      </c>
      <c r="D312" s="56" t="s">
        <v>313</v>
      </c>
      <c r="E312" s="56" t="s">
        <v>313</v>
      </c>
      <c r="F312" s="56" t="s">
        <v>313</v>
      </c>
      <c r="G312" s="130" t="s">
        <v>313</v>
      </c>
      <c r="H312" s="60" t="s">
        <v>6</v>
      </c>
    </row>
    <row r="313" spans="1:8" ht="15" x14ac:dyDescent="0.2">
      <c r="A313" s="3" t="s">
        <v>7</v>
      </c>
      <c r="B313" s="56" t="s">
        <v>313</v>
      </c>
      <c r="C313" s="56">
        <v>3</v>
      </c>
      <c r="D313" s="56">
        <v>20</v>
      </c>
      <c r="E313" s="56">
        <v>90</v>
      </c>
      <c r="F313" s="56" t="s">
        <v>313</v>
      </c>
      <c r="G313" s="130" t="s">
        <v>313</v>
      </c>
      <c r="H313" s="60" t="s">
        <v>8</v>
      </c>
    </row>
    <row r="314" spans="1:8" ht="15" x14ac:dyDescent="0.2">
      <c r="A314" s="3" t="s">
        <v>17</v>
      </c>
      <c r="B314" s="56">
        <v>23</v>
      </c>
      <c r="C314" s="56">
        <v>81</v>
      </c>
      <c r="D314" s="56">
        <v>24</v>
      </c>
      <c r="E314" s="56">
        <v>9</v>
      </c>
      <c r="F314" s="56" t="s">
        <v>313</v>
      </c>
      <c r="G314" s="130" t="s">
        <v>313</v>
      </c>
      <c r="H314" s="60" t="s">
        <v>18</v>
      </c>
    </row>
    <row r="315" spans="1:8" ht="15" x14ac:dyDescent="0.2">
      <c r="A315" s="3" t="s">
        <v>25</v>
      </c>
      <c r="B315" s="56">
        <v>36</v>
      </c>
      <c r="C315" s="56">
        <v>180</v>
      </c>
      <c r="D315" s="56">
        <v>23</v>
      </c>
      <c r="E315" s="56">
        <v>85</v>
      </c>
      <c r="F315" s="56" t="s">
        <v>313</v>
      </c>
      <c r="G315" s="130" t="s">
        <v>313</v>
      </c>
      <c r="H315" s="60" t="s">
        <v>26</v>
      </c>
    </row>
    <row r="316" spans="1:8" ht="15.75" thickBot="1" x14ac:dyDescent="0.25">
      <c r="A316" s="3" t="s">
        <v>31</v>
      </c>
      <c r="B316" s="56" t="s">
        <v>313</v>
      </c>
      <c r="C316" s="56">
        <v>1</v>
      </c>
      <c r="D316" s="56" t="s">
        <v>313</v>
      </c>
      <c r="E316" s="56">
        <v>1</v>
      </c>
      <c r="F316" s="56" t="s">
        <v>313</v>
      </c>
      <c r="G316" s="130" t="s">
        <v>313</v>
      </c>
      <c r="H316" s="60" t="s">
        <v>32</v>
      </c>
    </row>
    <row r="317" spans="1:8" ht="16.5" thickBot="1" x14ac:dyDescent="0.3">
      <c r="A317" s="75" t="s">
        <v>321</v>
      </c>
      <c r="B317" s="56">
        <f>SUM(B311:B316)</f>
        <v>92</v>
      </c>
      <c r="C317" s="56">
        <f t="shared" ref="C317:G317" si="17">SUM(C311:C316)</f>
        <v>534</v>
      </c>
      <c r="D317" s="56">
        <f t="shared" si="17"/>
        <v>67</v>
      </c>
      <c r="E317" s="56">
        <f t="shared" si="17"/>
        <v>185</v>
      </c>
      <c r="F317" s="56">
        <f t="shared" si="17"/>
        <v>0</v>
      </c>
      <c r="G317" s="130">
        <f t="shared" si="17"/>
        <v>0</v>
      </c>
      <c r="H317" s="132" t="s">
        <v>204</v>
      </c>
    </row>
    <row r="318" spans="1:8" ht="15.75" thickBot="1" x14ac:dyDescent="0.25">
      <c r="A318" s="6" t="s">
        <v>52</v>
      </c>
      <c r="B318" s="56">
        <v>75</v>
      </c>
      <c r="C318" s="56">
        <v>531</v>
      </c>
      <c r="D318" s="56">
        <v>14</v>
      </c>
      <c r="E318" s="56">
        <v>57</v>
      </c>
      <c r="F318" s="128" t="s">
        <v>313</v>
      </c>
      <c r="G318" s="130" t="s">
        <v>313</v>
      </c>
      <c r="H318" s="77" t="s">
        <v>314</v>
      </c>
    </row>
    <row r="319" spans="1:8" ht="16.5" thickBot="1" x14ac:dyDescent="0.3">
      <c r="A319" s="7" t="s">
        <v>47</v>
      </c>
      <c r="B319" s="8">
        <f>SUM(B317:B318)</f>
        <v>167</v>
      </c>
      <c r="C319" s="8">
        <f t="shared" ref="C319:D319" si="18">SUM(C317:C318)</f>
        <v>1065</v>
      </c>
      <c r="D319" s="8">
        <f t="shared" si="18"/>
        <v>81</v>
      </c>
      <c r="E319" s="8">
        <f>SUM(E317:E318)</f>
        <v>242</v>
      </c>
      <c r="F319" s="8">
        <f t="shared" ref="F319" si="19">SUM(F317:F318)</f>
        <v>0</v>
      </c>
      <c r="G319" s="119">
        <f t="shared" ref="G319" si="20">SUM(G317:G318)</f>
        <v>0</v>
      </c>
      <c r="H319" s="7" t="s">
        <v>48</v>
      </c>
    </row>
    <row r="327" spans="1:8" x14ac:dyDescent="0.2">
      <c r="A327" t="s">
        <v>342</v>
      </c>
      <c r="H327" t="s">
        <v>349</v>
      </c>
    </row>
    <row r="328" spans="1:8" ht="15" thickBot="1" x14ac:dyDescent="0.25">
      <c r="A328" t="s">
        <v>316</v>
      </c>
      <c r="F328" t="s">
        <v>49</v>
      </c>
      <c r="H328" t="s">
        <v>50</v>
      </c>
    </row>
    <row r="329" spans="1:8" ht="15.75" thickBot="1" x14ac:dyDescent="0.25">
      <c r="A329" s="160" t="s">
        <v>51</v>
      </c>
      <c r="B329" s="162">
        <v>2015</v>
      </c>
      <c r="C329" s="157"/>
      <c r="D329" s="156">
        <v>2016</v>
      </c>
      <c r="E329" s="157"/>
      <c r="F329" s="156">
        <v>2017</v>
      </c>
      <c r="G329" s="162"/>
      <c r="H329" s="163" t="s">
        <v>2</v>
      </c>
    </row>
    <row r="330" spans="1:8" ht="15.75" thickBot="1" x14ac:dyDescent="0.25">
      <c r="A330" s="161"/>
      <c r="B330" s="9" t="s">
        <v>280</v>
      </c>
      <c r="C330" s="10" t="s">
        <v>281</v>
      </c>
      <c r="D330" s="9" t="s">
        <v>280</v>
      </c>
      <c r="E330" s="10" t="s">
        <v>281</v>
      </c>
      <c r="F330" s="9" t="s">
        <v>280</v>
      </c>
      <c r="G330" s="10" t="s">
        <v>281</v>
      </c>
      <c r="H330" s="164"/>
    </row>
    <row r="331" spans="1:8" ht="15" x14ac:dyDescent="0.2">
      <c r="A331" s="1" t="s">
        <v>3</v>
      </c>
      <c r="B331" s="2">
        <v>6</v>
      </c>
      <c r="C331" s="2">
        <v>25</v>
      </c>
      <c r="D331" s="2">
        <v>4</v>
      </c>
      <c r="E331" s="2">
        <v>25</v>
      </c>
      <c r="F331" s="2">
        <v>8</v>
      </c>
      <c r="G331" s="2">
        <v>49</v>
      </c>
      <c r="H331" s="1" t="s">
        <v>4</v>
      </c>
    </row>
    <row r="332" spans="1:8" ht="15" x14ac:dyDescent="0.2">
      <c r="A332" s="3" t="s">
        <v>5</v>
      </c>
      <c r="B332" s="4">
        <v>9</v>
      </c>
      <c r="C332" s="4">
        <v>52</v>
      </c>
      <c r="D332" s="4">
        <v>6</v>
      </c>
      <c r="E332" s="4">
        <v>33</v>
      </c>
      <c r="F332" s="4">
        <v>7</v>
      </c>
      <c r="G332" s="4">
        <v>106</v>
      </c>
      <c r="H332" s="3" t="s">
        <v>6</v>
      </c>
    </row>
    <row r="333" spans="1:8" ht="22.5" customHeight="1" x14ac:dyDescent="0.2">
      <c r="A333" s="3" t="s">
        <v>7</v>
      </c>
      <c r="B333" s="4">
        <v>0</v>
      </c>
      <c r="C333" s="4">
        <v>0</v>
      </c>
      <c r="D333" s="4">
        <v>2</v>
      </c>
      <c r="E333" s="4">
        <v>10</v>
      </c>
      <c r="F333" s="121" t="s">
        <v>313</v>
      </c>
      <c r="G333" s="121" t="s">
        <v>313</v>
      </c>
      <c r="H333" s="3" t="s">
        <v>8</v>
      </c>
    </row>
    <row r="334" spans="1:8" ht="15" x14ac:dyDescent="0.2">
      <c r="A334" s="3" t="s">
        <v>17</v>
      </c>
      <c r="B334" s="4">
        <v>3</v>
      </c>
      <c r="C334" s="4">
        <v>42</v>
      </c>
      <c r="D334" s="4">
        <v>24</v>
      </c>
      <c r="E334" s="4">
        <v>151</v>
      </c>
      <c r="F334" s="4">
        <v>75</v>
      </c>
      <c r="G334" s="4">
        <v>765</v>
      </c>
      <c r="H334" s="3" t="s">
        <v>18</v>
      </c>
    </row>
    <row r="335" spans="1:8" ht="15" x14ac:dyDescent="0.2">
      <c r="A335" s="3" t="s">
        <v>21</v>
      </c>
      <c r="B335" s="4">
        <v>161</v>
      </c>
      <c r="C335" s="4">
        <v>302</v>
      </c>
      <c r="D335" s="4">
        <v>0</v>
      </c>
      <c r="E335" s="4">
        <v>0</v>
      </c>
      <c r="F335" s="121" t="s">
        <v>313</v>
      </c>
      <c r="G335" s="121" t="s">
        <v>313</v>
      </c>
      <c r="H335" s="3" t="s">
        <v>22</v>
      </c>
    </row>
    <row r="336" spans="1:8" ht="15" x14ac:dyDescent="0.2">
      <c r="A336" s="3" t="s">
        <v>23</v>
      </c>
      <c r="B336" s="5">
        <v>0</v>
      </c>
      <c r="C336" s="4">
        <v>0</v>
      </c>
      <c r="D336" s="5">
        <v>0</v>
      </c>
      <c r="E336" s="5">
        <v>0</v>
      </c>
      <c r="F336" s="121" t="s">
        <v>313</v>
      </c>
      <c r="G336" s="121" t="s">
        <v>313</v>
      </c>
      <c r="H336" s="3" t="s">
        <v>24</v>
      </c>
    </row>
    <row r="337" spans="1:8" ht="15" x14ac:dyDescent="0.2">
      <c r="A337" s="3" t="s">
        <v>25</v>
      </c>
      <c r="B337" s="5">
        <v>8</v>
      </c>
      <c r="C337" s="4">
        <v>96</v>
      </c>
      <c r="D337" s="5">
        <v>7</v>
      </c>
      <c r="E337" s="5">
        <v>99</v>
      </c>
      <c r="F337" s="5">
        <v>1</v>
      </c>
      <c r="G337" s="5">
        <v>34</v>
      </c>
      <c r="H337" s="3" t="s">
        <v>26</v>
      </c>
    </row>
    <row r="338" spans="1:8" ht="15" x14ac:dyDescent="0.2">
      <c r="A338" s="3" t="s">
        <v>31</v>
      </c>
      <c r="B338" s="5">
        <v>10</v>
      </c>
      <c r="C338" s="4">
        <v>244</v>
      </c>
      <c r="D338" s="5">
        <v>16</v>
      </c>
      <c r="E338" s="5">
        <v>210</v>
      </c>
      <c r="F338" s="5">
        <v>11</v>
      </c>
      <c r="G338" s="5">
        <v>192</v>
      </c>
      <c r="H338" s="3" t="s">
        <v>32</v>
      </c>
    </row>
    <row r="339" spans="1:8" ht="15" x14ac:dyDescent="0.2">
      <c r="A339" s="3" t="s">
        <v>33</v>
      </c>
      <c r="B339" s="5">
        <v>14</v>
      </c>
      <c r="C339" s="4">
        <v>81</v>
      </c>
      <c r="D339" s="5">
        <v>16</v>
      </c>
      <c r="E339" s="5">
        <v>92.570999999999998</v>
      </c>
      <c r="F339" s="5">
        <v>1</v>
      </c>
      <c r="G339" s="5">
        <v>6</v>
      </c>
      <c r="H339" s="3" t="s">
        <v>34</v>
      </c>
    </row>
    <row r="340" spans="1:8" ht="15.75" thickBot="1" x14ac:dyDescent="0.25">
      <c r="A340" s="3" t="s">
        <v>39</v>
      </c>
      <c r="B340" s="5">
        <v>0</v>
      </c>
      <c r="C340" s="4">
        <v>0</v>
      </c>
      <c r="D340" s="5">
        <v>0</v>
      </c>
      <c r="E340" s="5">
        <v>0</v>
      </c>
      <c r="F340" s="121" t="s">
        <v>313</v>
      </c>
      <c r="G340" s="121" t="s">
        <v>313</v>
      </c>
      <c r="H340" s="3" t="s">
        <v>40</v>
      </c>
    </row>
    <row r="341" spans="1:8" ht="16.5" thickBot="1" x14ac:dyDescent="0.3">
      <c r="A341" s="75" t="s">
        <v>321</v>
      </c>
      <c r="B341" s="18">
        <f>SUM(B331:B340)</f>
        <v>211</v>
      </c>
      <c r="C341" s="18">
        <f t="shared" ref="C341:G341" si="21">SUM(C331:C340)</f>
        <v>842</v>
      </c>
      <c r="D341" s="18">
        <f t="shared" si="21"/>
        <v>75</v>
      </c>
      <c r="E341" s="18">
        <f t="shared" si="21"/>
        <v>620.57100000000003</v>
      </c>
      <c r="F341" s="18">
        <f t="shared" si="21"/>
        <v>103</v>
      </c>
      <c r="G341" s="18">
        <f t="shared" si="21"/>
        <v>1152</v>
      </c>
      <c r="H341" s="76" t="s">
        <v>204</v>
      </c>
    </row>
    <row r="342" spans="1:8" ht="15.75" thickBot="1" x14ac:dyDescent="0.25">
      <c r="A342" s="1" t="s">
        <v>52</v>
      </c>
      <c r="B342" s="18">
        <v>16</v>
      </c>
      <c r="C342" s="2">
        <v>84</v>
      </c>
      <c r="D342" s="18">
        <v>176.1</v>
      </c>
      <c r="E342" s="18">
        <v>220</v>
      </c>
      <c r="F342" s="18">
        <v>15</v>
      </c>
      <c r="G342" s="18">
        <v>165</v>
      </c>
      <c r="H342" s="77" t="s">
        <v>314</v>
      </c>
    </row>
    <row r="343" spans="1:8" ht="16.5" thickBot="1" x14ac:dyDescent="0.3">
      <c r="A343" s="7" t="s">
        <v>47</v>
      </c>
      <c r="B343" s="8">
        <f>SUM(B341:B342)</f>
        <v>227</v>
      </c>
      <c r="C343" s="8">
        <f t="shared" ref="C343:G343" si="22">SUM(C341:C342)</f>
        <v>926</v>
      </c>
      <c r="D343" s="8">
        <f t="shared" si="22"/>
        <v>251.1</v>
      </c>
      <c r="E343" s="8">
        <f t="shared" si="22"/>
        <v>840.57100000000003</v>
      </c>
      <c r="F343" s="8">
        <f t="shared" si="22"/>
        <v>118</v>
      </c>
      <c r="G343" s="8">
        <f t="shared" si="22"/>
        <v>1317</v>
      </c>
      <c r="H343" s="7" t="s">
        <v>48</v>
      </c>
    </row>
    <row r="346" spans="1:8" x14ac:dyDescent="0.2">
      <c r="F346" s="19"/>
      <c r="G346" s="19"/>
    </row>
    <row r="347" spans="1:8" x14ac:dyDescent="0.2">
      <c r="F347" s="19"/>
    </row>
    <row r="348" spans="1:8" x14ac:dyDescent="0.2">
      <c r="F348" s="19"/>
    </row>
    <row r="350" spans="1:8" x14ac:dyDescent="0.2">
      <c r="B350" s="19"/>
      <c r="C350" s="19"/>
      <c r="D350" s="19"/>
      <c r="E350" s="19"/>
      <c r="F350" s="19"/>
      <c r="G350" s="19"/>
    </row>
    <row r="353" spans="1:8" x14ac:dyDescent="0.2">
      <c r="A353" t="s">
        <v>343</v>
      </c>
      <c r="H353" t="s">
        <v>348</v>
      </c>
    </row>
    <row r="354" spans="1:8" ht="15" thickBot="1" x14ac:dyDescent="0.25">
      <c r="A354" t="s">
        <v>316</v>
      </c>
      <c r="F354" t="s">
        <v>49</v>
      </c>
      <c r="H354" t="s">
        <v>50</v>
      </c>
    </row>
    <row r="355" spans="1:8" ht="15.75" thickBot="1" x14ac:dyDescent="0.25">
      <c r="A355" s="160" t="s">
        <v>51</v>
      </c>
      <c r="B355" s="162">
        <v>2015</v>
      </c>
      <c r="C355" s="157"/>
      <c r="D355" s="156">
        <v>2016</v>
      </c>
      <c r="E355" s="157"/>
      <c r="F355" s="156">
        <v>2017</v>
      </c>
      <c r="G355" s="162"/>
      <c r="H355" s="163" t="s">
        <v>2</v>
      </c>
    </row>
    <row r="356" spans="1:8" ht="15.75" thickBot="1" x14ac:dyDescent="0.25">
      <c r="A356" s="161"/>
      <c r="B356" s="9" t="s">
        <v>280</v>
      </c>
      <c r="C356" s="10" t="s">
        <v>281</v>
      </c>
      <c r="D356" s="9" t="s">
        <v>280</v>
      </c>
      <c r="E356" s="10" t="s">
        <v>281</v>
      </c>
      <c r="F356" s="9" t="s">
        <v>280</v>
      </c>
      <c r="G356" s="10" t="s">
        <v>281</v>
      </c>
      <c r="H356" s="164"/>
    </row>
    <row r="357" spans="1:8" ht="15" x14ac:dyDescent="0.2">
      <c r="A357" s="1" t="s">
        <v>3</v>
      </c>
      <c r="B357" s="2">
        <v>1657</v>
      </c>
      <c r="C357" s="2">
        <v>1193.169261677549</v>
      </c>
      <c r="D357" s="2">
        <v>2110</v>
      </c>
      <c r="E357" s="2">
        <v>1888.2973380210949</v>
      </c>
      <c r="F357" s="2">
        <v>2356</v>
      </c>
      <c r="G357" s="2">
        <v>2302.4259999999999</v>
      </c>
      <c r="H357" s="1" t="s">
        <v>4</v>
      </c>
    </row>
    <row r="358" spans="1:8" ht="15" x14ac:dyDescent="0.2">
      <c r="A358" s="3" t="s">
        <v>5</v>
      </c>
      <c r="B358" s="4">
        <v>804</v>
      </c>
      <c r="C358" s="4">
        <v>2069.1109994977396</v>
      </c>
      <c r="D358" s="4">
        <v>2443</v>
      </c>
      <c r="E358" s="4">
        <v>3015.1682571572073</v>
      </c>
      <c r="F358" s="4">
        <v>5246</v>
      </c>
      <c r="G358" s="4">
        <v>3798.5360000000001</v>
      </c>
      <c r="H358" s="3" t="s">
        <v>6</v>
      </c>
    </row>
    <row r="359" spans="1:8" ht="15" x14ac:dyDescent="0.2">
      <c r="A359" s="3" t="s">
        <v>7</v>
      </c>
      <c r="B359" s="4">
        <v>24</v>
      </c>
      <c r="C359" s="4">
        <v>26.82069311903566</v>
      </c>
      <c r="D359" s="4">
        <v>45</v>
      </c>
      <c r="E359" s="4">
        <v>32.747363134103466</v>
      </c>
      <c r="F359" s="4">
        <v>75</v>
      </c>
      <c r="G359" s="4">
        <v>85.550000000000011</v>
      </c>
      <c r="H359" s="3" t="s">
        <v>8</v>
      </c>
    </row>
    <row r="360" spans="1:8" ht="15" x14ac:dyDescent="0.2">
      <c r="A360" s="3" t="s">
        <v>9</v>
      </c>
      <c r="B360" s="4">
        <v>88</v>
      </c>
      <c r="C360" s="4">
        <v>83.676544450025105</v>
      </c>
      <c r="D360" s="4">
        <v>25</v>
      </c>
      <c r="E360" s="4">
        <v>56.654947262682072</v>
      </c>
      <c r="F360" s="121" t="s">
        <v>313</v>
      </c>
      <c r="G360" s="121" t="s">
        <v>313</v>
      </c>
      <c r="H360" s="3" t="s">
        <v>10</v>
      </c>
    </row>
    <row r="361" spans="1:8" ht="15" x14ac:dyDescent="0.2">
      <c r="A361" s="3" t="s">
        <v>17</v>
      </c>
      <c r="B361" s="4">
        <v>5883</v>
      </c>
      <c r="C361" s="4">
        <v>5244.0984429934706</v>
      </c>
      <c r="D361" s="4">
        <v>18491</v>
      </c>
      <c r="E361" s="4">
        <v>15893.119035660471</v>
      </c>
      <c r="F361" s="4">
        <v>11897</v>
      </c>
      <c r="G361" s="4">
        <v>8221.9639999999999</v>
      </c>
      <c r="H361" s="3" t="s">
        <v>18</v>
      </c>
    </row>
    <row r="362" spans="1:8" ht="26.25" customHeight="1" x14ac:dyDescent="0.2">
      <c r="A362" s="3" t="s">
        <v>19</v>
      </c>
      <c r="B362" s="4">
        <v>210</v>
      </c>
      <c r="C362" s="4">
        <v>604.11853340030132</v>
      </c>
      <c r="D362" s="4">
        <v>379</v>
      </c>
      <c r="E362" s="4">
        <v>529.58312405826211</v>
      </c>
      <c r="F362" s="121" t="s">
        <v>313</v>
      </c>
      <c r="G362" s="121" t="s">
        <v>313</v>
      </c>
      <c r="H362" s="3" t="s">
        <v>20</v>
      </c>
    </row>
    <row r="363" spans="1:8" ht="15" x14ac:dyDescent="0.2">
      <c r="A363" s="3" t="s">
        <v>21</v>
      </c>
      <c r="B363" s="4">
        <v>8</v>
      </c>
      <c r="C363" s="4">
        <v>4.7212456052235057</v>
      </c>
      <c r="D363" s="4">
        <v>0</v>
      </c>
      <c r="E363" s="4">
        <v>0</v>
      </c>
      <c r="F363" s="121" t="s">
        <v>313</v>
      </c>
      <c r="G363" s="121" t="s">
        <v>313</v>
      </c>
      <c r="H363" s="3" t="s">
        <v>22</v>
      </c>
    </row>
    <row r="364" spans="1:8" ht="15" x14ac:dyDescent="0.2">
      <c r="A364" s="3" t="s">
        <v>25</v>
      </c>
      <c r="B364" s="5">
        <v>83</v>
      </c>
      <c r="C364" s="5">
        <v>78.151682571572067</v>
      </c>
      <c r="D364" s="5">
        <v>1</v>
      </c>
      <c r="E364" s="5">
        <v>1.4063284781516825</v>
      </c>
      <c r="F364" s="121" t="s">
        <v>313</v>
      </c>
      <c r="G364" s="121" t="s">
        <v>313</v>
      </c>
      <c r="H364" s="3" t="s">
        <v>26</v>
      </c>
    </row>
    <row r="365" spans="1:8" ht="15" x14ac:dyDescent="0.2">
      <c r="A365" s="3" t="s">
        <v>27</v>
      </c>
      <c r="B365" s="5">
        <v>109</v>
      </c>
      <c r="C365" s="4">
        <v>192.06428930185837</v>
      </c>
      <c r="D365" s="5">
        <v>165</v>
      </c>
      <c r="E365" s="5">
        <v>216.8759417378202</v>
      </c>
      <c r="F365" s="121" t="s">
        <v>313</v>
      </c>
      <c r="G365" s="121" t="s">
        <v>313</v>
      </c>
      <c r="H365" s="3" t="s">
        <v>28</v>
      </c>
    </row>
    <row r="366" spans="1:8" ht="15" x14ac:dyDescent="0.2">
      <c r="A366" s="3" t="s">
        <v>29</v>
      </c>
      <c r="B366" s="5">
        <v>16</v>
      </c>
      <c r="C366" s="4">
        <v>13.058764439979909</v>
      </c>
      <c r="D366" s="5">
        <v>38</v>
      </c>
      <c r="E366" s="5">
        <v>11.25062782521346</v>
      </c>
      <c r="F366" s="121" t="s">
        <v>313</v>
      </c>
      <c r="G366" s="121" t="s">
        <v>313</v>
      </c>
      <c r="H366" s="3" t="s">
        <v>30</v>
      </c>
    </row>
    <row r="367" spans="1:8" ht="15" x14ac:dyDescent="0.2">
      <c r="A367" s="3" t="s">
        <v>31</v>
      </c>
      <c r="B367" s="5">
        <v>1455</v>
      </c>
      <c r="C367" s="4">
        <v>1231.9437468608739</v>
      </c>
      <c r="D367" s="5">
        <v>2980</v>
      </c>
      <c r="E367" s="5">
        <v>2596.0823706680062</v>
      </c>
      <c r="F367" s="5">
        <v>1786</v>
      </c>
      <c r="G367" s="5">
        <v>1320.7180000000001</v>
      </c>
      <c r="H367" s="3" t="s">
        <v>32</v>
      </c>
    </row>
    <row r="368" spans="1:8" ht="15" x14ac:dyDescent="0.2">
      <c r="A368" s="3" t="s">
        <v>33</v>
      </c>
      <c r="B368" s="5">
        <v>1358</v>
      </c>
      <c r="C368" s="4">
        <v>1898.9452536413862</v>
      </c>
      <c r="D368" s="5">
        <v>0</v>
      </c>
      <c r="E368" s="5">
        <v>0</v>
      </c>
      <c r="F368" s="5">
        <v>4016</v>
      </c>
      <c r="G368" s="5">
        <v>3077.712</v>
      </c>
      <c r="H368" s="3" t="s">
        <v>34</v>
      </c>
    </row>
    <row r="369" spans="1:8" ht="15" x14ac:dyDescent="0.2">
      <c r="A369" s="3" t="s">
        <v>35</v>
      </c>
      <c r="B369" s="5">
        <v>3335</v>
      </c>
      <c r="C369" s="4">
        <v>2780.2109492717227</v>
      </c>
      <c r="D369" s="5">
        <v>3985</v>
      </c>
      <c r="E369" s="5">
        <v>5004.8216976393769</v>
      </c>
      <c r="F369" s="5">
        <v>2742</v>
      </c>
      <c r="G369" s="5">
        <v>3257.28</v>
      </c>
      <c r="H369" s="3" t="s">
        <v>36</v>
      </c>
    </row>
    <row r="370" spans="1:8" ht="15" x14ac:dyDescent="0.2">
      <c r="A370" s="3" t="s">
        <v>37</v>
      </c>
      <c r="B370" s="5">
        <v>248</v>
      </c>
      <c r="C370" s="4">
        <v>196.18282270215971</v>
      </c>
      <c r="D370" s="5">
        <v>248</v>
      </c>
      <c r="E370" s="5">
        <v>236.56454043194375</v>
      </c>
      <c r="F370" s="121" t="s">
        <v>313</v>
      </c>
      <c r="G370" s="121" t="s">
        <v>313</v>
      </c>
      <c r="H370" s="3" t="s">
        <v>38</v>
      </c>
    </row>
    <row r="371" spans="1:8" ht="15" x14ac:dyDescent="0.2">
      <c r="A371" s="3" t="s">
        <v>41</v>
      </c>
      <c r="B371" s="5">
        <v>73</v>
      </c>
      <c r="C371" s="4">
        <v>108.68910095429432</v>
      </c>
      <c r="D371" s="5">
        <v>0</v>
      </c>
      <c r="E371" s="5">
        <v>0</v>
      </c>
      <c r="F371" s="121" t="s">
        <v>313</v>
      </c>
      <c r="G371" s="121" t="s">
        <v>313</v>
      </c>
      <c r="H371" s="3" t="s">
        <v>42</v>
      </c>
    </row>
    <row r="372" spans="1:8" ht="15.75" thickBot="1" x14ac:dyDescent="0.25">
      <c r="A372" s="3" t="s">
        <v>202</v>
      </c>
      <c r="B372" s="121" t="s">
        <v>313</v>
      </c>
      <c r="C372" s="121" t="s">
        <v>313</v>
      </c>
      <c r="D372" s="121" t="s">
        <v>313</v>
      </c>
      <c r="E372" s="121" t="s">
        <v>313</v>
      </c>
      <c r="F372" s="5">
        <v>319</v>
      </c>
      <c r="G372" s="5">
        <v>357.45400000000001</v>
      </c>
      <c r="H372" s="3" t="s">
        <v>203</v>
      </c>
    </row>
    <row r="373" spans="1:8" ht="16.5" thickBot="1" x14ac:dyDescent="0.3">
      <c r="A373" s="75" t="s">
        <v>321</v>
      </c>
      <c r="B373" s="129">
        <f>SUM(B357:B372)</f>
        <v>15351</v>
      </c>
      <c r="C373" s="129">
        <f t="shared" ref="C373:G373" si="23">SUM(C357:C372)</f>
        <v>15724.962330487193</v>
      </c>
      <c r="D373" s="129">
        <f t="shared" si="23"/>
        <v>30910</v>
      </c>
      <c r="E373" s="129">
        <f t="shared" si="23"/>
        <v>29482.571572074336</v>
      </c>
      <c r="F373" s="129">
        <f t="shared" si="23"/>
        <v>28437</v>
      </c>
      <c r="G373" s="129">
        <f t="shared" si="23"/>
        <v>22421.64</v>
      </c>
      <c r="H373" s="76" t="s">
        <v>204</v>
      </c>
    </row>
    <row r="374" spans="1:8" ht="15.75" thickBot="1" x14ac:dyDescent="0.25">
      <c r="A374" s="84" t="s">
        <v>52</v>
      </c>
      <c r="B374" s="88">
        <v>3407</v>
      </c>
      <c r="C374" s="89">
        <v>5716.4239075841288</v>
      </c>
      <c r="D374" s="88">
        <v>7770</v>
      </c>
      <c r="E374" s="88">
        <v>13368.658965344048</v>
      </c>
      <c r="F374" s="88">
        <v>5973</v>
      </c>
      <c r="G374" s="88">
        <v>14093.594000000001</v>
      </c>
      <c r="H374" s="77" t="s">
        <v>314</v>
      </c>
    </row>
    <row r="375" spans="1:8" ht="16.5" thickBot="1" x14ac:dyDescent="0.3">
      <c r="A375" s="7" t="s">
        <v>47</v>
      </c>
      <c r="B375" s="8">
        <f>SUM(B373:B374)</f>
        <v>18758</v>
      </c>
      <c r="C375" s="8">
        <f>SUM(C373:C374)</f>
        <v>21441.386238071322</v>
      </c>
      <c r="D375" s="8">
        <f t="shared" ref="D375:G375" si="24">SUM(D373:D374)</f>
        <v>38680</v>
      </c>
      <c r="E375" s="8">
        <f t="shared" si="24"/>
        <v>42851.230537418385</v>
      </c>
      <c r="F375" s="8">
        <f t="shared" si="24"/>
        <v>34410</v>
      </c>
      <c r="G375" s="8">
        <f t="shared" si="24"/>
        <v>36515.233999999997</v>
      </c>
      <c r="H375" s="7" t="s">
        <v>48</v>
      </c>
    </row>
    <row r="379" spans="1:8" x14ac:dyDescent="0.2">
      <c r="A379" t="s">
        <v>344</v>
      </c>
      <c r="H379" t="s">
        <v>347</v>
      </c>
    </row>
    <row r="380" spans="1:8" ht="15" thickBot="1" x14ac:dyDescent="0.25">
      <c r="A380" t="s">
        <v>316</v>
      </c>
      <c r="F380" t="s">
        <v>49</v>
      </c>
      <c r="H380" t="s">
        <v>50</v>
      </c>
    </row>
    <row r="381" spans="1:8" ht="15.75" thickBot="1" x14ac:dyDescent="0.25">
      <c r="A381" s="160" t="s">
        <v>51</v>
      </c>
      <c r="B381" s="162">
        <v>2015</v>
      </c>
      <c r="C381" s="157"/>
      <c r="D381" s="156">
        <v>2016</v>
      </c>
      <c r="E381" s="157"/>
      <c r="F381" s="156">
        <v>2017</v>
      </c>
      <c r="G381" s="162"/>
      <c r="H381" s="163" t="s">
        <v>2</v>
      </c>
    </row>
    <row r="382" spans="1:8" ht="15.75" thickBot="1" x14ac:dyDescent="0.25">
      <c r="A382" s="161"/>
      <c r="B382" s="9" t="s">
        <v>280</v>
      </c>
      <c r="C382" s="10" t="s">
        <v>281</v>
      </c>
      <c r="D382" s="9" t="s">
        <v>280</v>
      </c>
      <c r="E382" s="10" t="s">
        <v>281</v>
      </c>
      <c r="F382" s="9" t="s">
        <v>280</v>
      </c>
      <c r="G382" s="10" t="s">
        <v>281</v>
      </c>
      <c r="H382" s="164"/>
    </row>
    <row r="383" spans="1:8" ht="15" x14ac:dyDescent="0.2">
      <c r="A383" s="3" t="s">
        <v>21</v>
      </c>
      <c r="B383" s="121">
        <v>5362.0869999999995</v>
      </c>
      <c r="C383" s="121">
        <v>14678.909893243108</v>
      </c>
      <c r="D383" s="121">
        <v>4775.2116299999998</v>
      </c>
      <c r="E383" s="121">
        <v>12494.410629803799</v>
      </c>
      <c r="F383" s="121">
        <v>5780.7749999999996</v>
      </c>
      <c r="G383" s="121">
        <v>15039.266950632911</v>
      </c>
      <c r="H383" s="83" t="s">
        <v>22</v>
      </c>
    </row>
    <row r="384" spans="1:8" ht="15" x14ac:dyDescent="0.2">
      <c r="A384" s="3" t="s">
        <v>3</v>
      </c>
      <c r="B384" s="121">
        <v>3161.3125</v>
      </c>
      <c r="C384" s="121">
        <v>9369.2007296232714</v>
      </c>
      <c r="D384" s="121">
        <v>5282.4918200000002</v>
      </c>
      <c r="E384" s="121">
        <v>14133.90124360317</v>
      </c>
      <c r="F384" s="121">
        <v>6097.5689499999999</v>
      </c>
      <c r="G384" s="121">
        <v>16926.277708438818</v>
      </c>
      <c r="H384" s="83" t="s">
        <v>4</v>
      </c>
    </row>
    <row r="385" spans="1:8" ht="15" x14ac:dyDescent="0.2">
      <c r="A385" s="3" t="s">
        <v>54</v>
      </c>
      <c r="B385" s="121">
        <v>8187.1054999999997</v>
      </c>
      <c r="C385" s="121">
        <v>14353.256782143215</v>
      </c>
      <c r="D385" s="121">
        <v>7455.3232500000004</v>
      </c>
      <c r="E385" s="121">
        <v>13391.153780798642</v>
      </c>
      <c r="F385" s="121">
        <v>2538.1010000000001</v>
      </c>
      <c r="G385" s="121">
        <v>5869.498361919831</v>
      </c>
      <c r="H385" s="83" t="s">
        <v>40</v>
      </c>
    </row>
    <row r="386" spans="1:8" ht="15" x14ac:dyDescent="0.2">
      <c r="A386" s="3" t="s">
        <v>35</v>
      </c>
      <c r="B386" s="121">
        <v>1966.1551999999999</v>
      </c>
      <c r="C386" s="121">
        <v>5406.5674683365305</v>
      </c>
      <c r="D386" s="121">
        <v>1624.9229</v>
      </c>
      <c r="E386" s="121">
        <v>4248.1612692892859</v>
      </c>
      <c r="F386" s="121">
        <v>2700.0806000000002</v>
      </c>
      <c r="G386" s="121">
        <v>7046.447829535864</v>
      </c>
      <c r="H386" s="83" t="s">
        <v>36</v>
      </c>
    </row>
    <row r="387" spans="1:8" ht="16.5" customHeight="1" x14ac:dyDescent="0.2">
      <c r="A387" s="3" t="s">
        <v>25</v>
      </c>
      <c r="B387" s="121" t="s">
        <v>313</v>
      </c>
      <c r="C387" s="121" t="s">
        <v>313</v>
      </c>
      <c r="D387" s="121" t="s">
        <v>313</v>
      </c>
      <c r="E387" s="121" t="s">
        <v>313</v>
      </c>
      <c r="F387" s="121">
        <v>1207.60905</v>
      </c>
      <c r="G387" s="121">
        <v>3093.0957383966247</v>
      </c>
      <c r="H387" s="83" t="s">
        <v>26</v>
      </c>
    </row>
    <row r="388" spans="1:8" ht="15" x14ac:dyDescent="0.2">
      <c r="A388" s="3" t="s">
        <v>43</v>
      </c>
      <c r="B388" s="121">
        <v>3238.4279999999999</v>
      </c>
      <c r="C388" s="121">
        <v>7458.4261620038396</v>
      </c>
      <c r="D388" s="121">
        <v>4154.2139999999999</v>
      </c>
      <c r="E388" s="121">
        <v>9799.9750054336018</v>
      </c>
      <c r="F388" s="121" t="s">
        <v>313</v>
      </c>
      <c r="G388" s="121" t="s">
        <v>313</v>
      </c>
      <c r="H388" s="83" t="s">
        <v>44</v>
      </c>
    </row>
    <row r="389" spans="1:8" ht="15" x14ac:dyDescent="0.2">
      <c r="A389" s="3" t="s">
        <v>11</v>
      </c>
      <c r="B389" s="121" t="s">
        <v>313</v>
      </c>
      <c r="C389" s="121" t="s">
        <v>313</v>
      </c>
      <c r="D389" s="121" t="s">
        <v>313</v>
      </c>
      <c r="E389" s="121" t="s">
        <v>313</v>
      </c>
      <c r="F389" s="121">
        <v>3146.1570000000002</v>
      </c>
      <c r="G389" s="121">
        <v>3399.1089662447257</v>
      </c>
      <c r="H389" s="83" t="s">
        <v>12</v>
      </c>
    </row>
    <row r="390" spans="1:8" ht="15" x14ac:dyDescent="0.2">
      <c r="A390" s="3" t="s">
        <v>17</v>
      </c>
      <c r="B390" s="121" t="s">
        <v>313</v>
      </c>
      <c r="C390" s="121" t="s">
        <v>313</v>
      </c>
      <c r="D390" s="121" t="s">
        <v>313</v>
      </c>
      <c r="E390" s="121" t="s">
        <v>313</v>
      </c>
      <c r="F390" s="121">
        <v>2406.3009999999999</v>
      </c>
      <c r="G390" s="121">
        <v>3724.1841772151893</v>
      </c>
      <c r="H390" s="83" t="s">
        <v>18</v>
      </c>
    </row>
    <row r="391" spans="1:8" ht="15" x14ac:dyDescent="0.2">
      <c r="A391" s="3" t="s">
        <v>9</v>
      </c>
      <c r="B391" s="121">
        <v>2462.8580099999999</v>
      </c>
      <c r="C391" s="121">
        <v>2501.813641046359</v>
      </c>
      <c r="D391" s="121">
        <v>2041.1468</v>
      </c>
      <c r="E391" s="121">
        <v>1852.7351959060286</v>
      </c>
      <c r="F391" s="121" t="s">
        <v>313</v>
      </c>
      <c r="G391" s="121" t="s">
        <v>313</v>
      </c>
      <c r="H391" s="83" t="s">
        <v>10</v>
      </c>
    </row>
    <row r="392" spans="1:8" ht="15.75" thickBot="1" x14ac:dyDescent="0.25">
      <c r="A392" s="3" t="s">
        <v>119</v>
      </c>
      <c r="B392" s="121" t="s">
        <v>313</v>
      </c>
      <c r="C392" s="121" t="s">
        <v>313</v>
      </c>
      <c r="D392" s="121" t="s">
        <v>313</v>
      </c>
      <c r="E392" s="121" t="s">
        <v>313</v>
      </c>
      <c r="F392" s="121">
        <v>1069.69</v>
      </c>
      <c r="G392" s="121">
        <v>2872.9817891350212</v>
      </c>
      <c r="H392" s="83" t="s">
        <v>38</v>
      </c>
    </row>
    <row r="393" spans="1:8" ht="16.5" thickBot="1" x14ac:dyDescent="0.3">
      <c r="A393" s="75" t="s">
        <v>318</v>
      </c>
      <c r="B393" s="124">
        <v>606521.18129299965</v>
      </c>
      <c r="C393" s="124">
        <v>1886945.0047423497</v>
      </c>
      <c r="D393" s="124">
        <v>652533.12691200105</v>
      </c>
      <c r="E393" s="124">
        <v>2015066.6269842542</v>
      </c>
      <c r="F393" s="124">
        <v>198698.97954299991</v>
      </c>
      <c r="G393" s="124">
        <v>1370953.3393690928</v>
      </c>
      <c r="H393" s="76" t="s">
        <v>203</v>
      </c>
    </row>
    <row r="394" spans="1:8" ht="15" x14ac:dyDescent="0.2">
      <c r="A394" s="1" t="s">
        <v>205</v>
      </c>
      <c r="B394" s="125">
        <v>96236.537556999989</v>
      </c>
      <c r="C394" s="125">
        <v>563347.26496071136</v>
      </c>
      <c r="D394" s="125">
        <v>105421.81890999994</v>
      </c>
      <c r="E394" s="125">
        <v>634251.66431991092</v>
      </c>
      <c r="F394" s="125">
        <v>107438.57758199991</v>
      </c>
      <c r="G394" s="125">
        <v>793043.17730822787</v>
      </c>
      <c r="H394" s="82" t="s">
        <v>126</v>
      </c>
    </row>
    <row r="395" spans="1:8" ht="15" x14ac:dyDescent="0.2">
      <c r="A395" s="1" t="s">
        <v>90</v>
      </c>
      <c r="B395" s="125">
        <v>31732.533879999995</v>
      </c>
      <c r="C395" s="125">
        <v>192784.9628240582</v>
      </c>
      <c r="D395" s="125">
        <v>37386.192470000002</v>
      </c>
      <c r="E395" s="125">
        <v>231399.55424897757</v>
      </c>
      <c r="F395" s="125">
        <v>33091.744667999999</v>
      </c>
      <c r="G395" s="125">
        <v>246474.07922014766</v>
      </c>
      <c r="H395" s="82" t="s">
        <v>91</v>
      </c>
    </row>
    <row r="396" spans="1:8" ht="15" x14ac:dyDescent="0.2">
      <c r="A396" s="1" t="s">
        <v>112</v>
      </c>
      <c r="B396" s="125">
        <v>21274.440459999994</v>
      </c>
      <c r="C396" s="125">
        <v>117514.3978982931</v>
      </c>
      <c r="D396" s="125">
        <v>13620.468789999999</v>
      </c>
      <c r="E396" s="125">
        <v>103083.5493101302</v>
      </c>
      <c r="F396" s="125">
        <v>10812.722159999999</v>
      </c>
      <c r="G396" s="125">
        <v>76982.260590084377</v>
      </c>
      <c r="H396" s="82" t="s">
        <v>175</v>
      </c>
    </row>
    <row r="397" spans="1:8" ht="15" x14ac:dyDescent="0.2">
      <c r="A397" s="1" t="s">
        <v>135</v>
      </c>
      <c r="B397" s="125">
        <v>0</v>
      </c>
      <c r="C397" s="125">
        <v>121560.2606090294</v>
      </c>
      <c r="D397" s="125">
        <v>23655.199110000005</v>
      </c>
      <c r="E397" s="125">
        <v>148498.33951097584</v>
      </c>
      <c r="F397" s="125">
        <v>19862.942039999998</v>
      </c>
      <c r="G397" s="125">
        <v>141391.60574145571</v>
      </c>
      <c r="H397" s="82" t="s">
        <v>60</v>
      </c>
    </row>
    <row r="398" spans="1:8" ht="15" x14ac:dyDescent="0.2">
      <c r="A398" s="1" t="s">
        <v>162</v>
      </c>
      <c r="B398" s="125">
        <v>28584.254807000005</v>
      </c>
      <c r="C398" s="125">
        <v>91855.72551237249</v>
      </c>
      <c r="D398" s="125">
        <v>28696.628189999996</v>
      </c>
      <c r="E398" s="125">
        <v>97031.217196064099</v>
      </c>
      <c r="F398" s="125">
        <v>27492.993093000005</v>
      </c>
      <c r="G398" s="125">
        <v>113062.21650917722</v>
      </c>
      <c r="H398" s="82" t="s">
        <v>163</v>
      </c>
    </row>
    <row r="399" spans="1:8" ht="15.75" thickBot="1" x14ac:dyDescent="0.25">
      <c r="A399" s="1" t="s">
        <v>320</v>
      </c>
      <c r="B399" s="121" t="s">
        <v>313</v>
      </c>
      <c r="C399" s="121" t="s">
        <v>313</v>
      </c>
      <c r="D399" s="121" t="s">
        <v>313</v>
      </c>
      <c r="E399" s="121" t="s">
        <v>313</v>
      </c>
      <c r="F399" s="125">
        <v>4418.0105000000003</v>
      </c>
      <c r="G399" s="125">
        <v>10695.624746835441</v>
      </c>
      <c r="H399" s="82" t="s">
        <v>311</v>
      </c>
    </row>
    <row r="400" spans="1:8" ht="16.5" thickBot="1" x14ac:dyDescent="0.3">
      <c r="A400" s="75" t="s">
        <v>120</v>
      </c>
      <c r="B400" s="124">
        <f>SUM(B383:B393)</f>
        <v>630899.12750299962</v>
      </c>
      <c r="C400" s="124">
        <f t="shared" ref="C400:G400" si="25">SUM(C383:C393)</f>
        <v>1940713.1794187461</v>
      </c>
      <c r="D400" s="124">
        <f t="shared" si="25"/>
        <v>677866.43731200101</v>
      </c>
      <c r="E400" s="124">
        <f t="shared" si="25"/>
        <v>2070986.9641090888</v>
      </c>
      <c r="F400" s="124">
        <f t="shared" si="25"/>
        <v>223645.26214299991</v>
      </c>
      <c r="G400" s="124">
        <f t="shared" si="25"/>
        <v>1428924.2008906119</v>
      </c>
      <c r="H400" s="76" t="s">
        <v>204</v>
      </c>
    </row>
    <row r="401" spans="1:8" ht="16.5" thickBot="1" x14ac:dyDescent="0.3">
      <c r="A401" s="95" t="s">
        <v>83</v>
      </c>
      <c r="B401" s="121" t="s">
        <v>313</v>
      </c>
      <c r="C401" s="121" t="s">
        <v>313</v>
      </c>
      <c r="D401" s="121" t="s">
        <v>313</v>
      </c>
      <c r="E401" s="121" t="s">
        <v>313</v>
      </c>
      <c r="F401" s="124">
        <v>484311.47518099996</v>
      </c>
      <c r="G401" s="124">
        <v>867769.04757183418</v>
      </c>
      <c r="H401" s="76" t="s">
        <v>314</v>
      </c>
    </row>
    <row r="402" spans="1:8" ht="16.5" thickBot="1" x14ac:dyDescent="0.3">
      <c r="A402" s="7" t="s">
        <v>47</v>
      </c>
      <c r="B402" s="8">
        <f>SUM(B394:B401)</f>
        <v>808726.89420699957</v>
      </c>
      <c r="C402" s="8">
        <f t="shared" ref="C402:G402" si="26">SUM(C394:C401)</f>
        <v>3027775.7912232107</v>
      </c>
      <c r="D402" s="8">
        <f t="shared" si="26"/>
        <v>886646.74478200101</v>
      </c>
      <c r="E402" s="8">
        <f t="shared" si="26"/>
        <v>3285251.2886951473</v>
      </c>
      <c r="F402" s="8">
        <f t="shared" si="26"/>
        <v>911073.72736699972</v>
      </c>
      <c r="G402" s="8">
        <f t="shared" si="26"/>
        <v>3678342.2125783744</v>
      </c>
      <c r="H402" s="76" t="s">
        <v>48</v>
      </c>
    </row>
    <row r="403" spans="1:8" ht="15.75" x14ac:dyDescent="0.25">
      <c r="A403" s="85"/>
      <c r="B403" s="87"/>
      <c r="C403" s="87"/>
      <c r="D403" s="87"/>
      <c r="E403" s="87"/>
      <c r="F403" s="87"/>
      <c r="G403" s="87"/>
      <c r="H403" s="85"/>
    </row>
    <row r="404" spans="1:8" ht="15.75" x14ac:dyDescent="0.25">
      <c r="A404" s="85"/>
      <c r="B404" s="87"/>
      <c r="C404" s="87"/>
      <c r="D404" s="87"/>
      <c r="E404" s="87"/>
      <c r="F404" s="87"/>
      <c r="G404" s="87"/>
      <c r="H404" s="85"/>
    </row>
    <row r="405" spans="1:8" ht="15.75" x14ac:dyDescent="0.25">
      <c r="A405" s="85"/>
      <c r="B405" s="87"/>
      <c r="C405" s="87"/>
      <c r="D405" s="87"/>
      <c r="E405" s="87"/>
      <c r="F405" s="87"/>
      <c r="G405" s="87"/>
      <c r="H405" s="85"/>
    </row>
    <row r="406" spans="1:8" ht="15.75" x14ac:dyDescent="0.25">
      <c r="A406" s="85"/>
      <c r="B406" s="87"/>
      <c r="C406" s="87"/>
      <c r="D406" s="87"/>
      <c r="E406" s="87"/>
      <c r="F406" s="87"/>
      <c r="G406" s="87"/>
      <c r="H406" s="85"/>
    </row>
    <row r="407" spans="1:8" ht="15.75" x14ac:dyDescent="0.25">
      <c r="A407" s="85"/>
      <c r="B407" s="87"/>
      <c r="C407" s="87"/>
      <c r="D407" s="87"/>
      <c r="E407" s="87"/>
      <c r="F407" s="87"/>
      <c r="G407" s="87"/>
      <c r="H407" s="85"/>
    </row>
    <row r="408" spans="1:8" ht="15.75" x14ac:dyDescent="0.25">
      <c r="A408" s="85"/>
      <c r="B408" s="87"/>
      <c r="C408" s="87"/>
      <c r="D408" s="87"/>
      <c r="E408" s="87"/>
      <c r="F408" s="87"/>
      <c r="G408" s="87"/>
      <c r="H408" s="85"/>
    </row>
    <row r="410" spans="1:8" x14ac:dyDescent="0.2">
      <c r="B410" s="19"/>
      <c r="C410" s="19"/>
      <c r="D410" s="19"/>
      <c r="E410" s="19"/>
      <c r="F410" s="19"/>
      <c r="G410" s="19"/>
    </row>
    <row r="413" spans="1:8" x14ac:dyDescent="0.2">
      <c r="A413" t="s">
        <v>345</v>
      </c>
      <c r="H413" t="s">
        <v>346</v>
      </c>
    </row>
    <row r="414" spans="1:8" ht="15" thickBot="1" x14ac:dyDescent="0.25">
      <c r="A414" t="s">
        <v>316</v>
      </c>
      <c r="F414" t="s">
        <v>49</v>
      </c>
      <c r="H414" t="s">
        <v>50</v>
      </c>
    </row>
    <row r="415" spans="1:8" ht="15.75" thickBot="1" x14ac:dyDescent="0.25">
      <c r="A415" s="160" t="s">
        <v>51</v>
      </c>
      <c r="B415" s="162">
        <v>2015</v>
      </c>
      <c r="C415" s="157"/>
      <c r="D415" s="156">
        <v>2016</v>
      </c>
      <c r="E415" s="157"/>
      <c r="F415" s="156">
        <v>2017</v>
      </c>
      <c r="G415" s="162"/>
      <c r="H415" s="167" t="s">
        <v>2</v>
      </c>
    </row>
    <row r="416" spans="1:8" ht="15.75" thickBot="1" x14ac:dyDescent="0.25">
      <c r="A416" s="161"/>
      <c r="B416" s="9" t="s">
        <v>280</v>
      </c>
      <c r="C416" s="10" t="s">
        <v>281</v>
      </c>
      <c r="D416" s="9" t="s">
        <v>280</v>
      </c>
      <c r="E416" s="10" t="s">
        <v>281</v>
      </c>
      <c r="F416" s="9" t="s">
        <v>280</v>
      </c>
      <c r="G416" s="10" t="s">
        <v>281</v>
      </c>
      <c r="H416" s="168"/>
    </row>
    <row r="417" spans="1:8" ht="15" x14ac:dyDescent="0.2">
      <c r="A417" s="1" t="s">
        <v>3</v>
      </c>
      <c r="B417" s="70">
        <v>254</v>
      </c>
      <c r="C417" s="70">
        <v>694</v>
      </c>
      <c r="D417" s="70">
        <v>246</v>
      </c>
      <c r="E417" s="70">
        <v>1403</v>
      </c>
      <c r="F417" s="55" t="s">
        <v>313</v>
      </c>
      <c r="G417" s="55" t="s">
        <v>313</v>
      </c>
      <c r="H417" s="1" t="s">
        <v>4</v>
      </c>
    </row>
    <row r="418" spans="1:8" ht="15" x14ac:dyDescent="0.2">
      <c r="A418" s="3" t="s">
        <v>5</v>
      </c>
      <c r="B418" s="70">
        <v>6</v>
      </c>
      <c r="C418" s="70">
        <v>17</v>
      </c>
      <c r="D418" s="70">
        <v>1566</v>
      </c>
      <c r="E418" s="70">
        <v>3949</v>
      </c>
      <c r="F418" s="55" t="s">
        <v>313</v>
      </c>
      <c r="G418" s="55" t="s">
        <v>313</v>
      </c>
      <c r="H418" s="3" t="s">
        <v>6</v>
      </c>
    </row>
    <row r="419" spans="1:8" ht="15" x14ac:dyDescent="0.2">
      <c r="A419" s="3" t="s">
        <v>7</v>
      </c>
      <c r="B419" s="70">
        <v>25</v>
      </c>
      <c r="C419" s="70">
        <v>44</v>
      </c>
      <c r="D419" s="55" t="s">
        <v>313</v>
      </c>
      <c r="E419" s="55" t="s">
        <v>313</v>
      </c>
      <c r="F419" s="55" t="s">
        <v>313</v>
      </c>
      <c r="G419" s="55" t="s">
        <v>313</v>
      </c>
      <c r="H419" s="3" t="s">
        <v>8</v>
      </c>
    </row>
    <row r="420" spans="1:8" ht="15" x14ac:dyDescent="0.2">
      <c r="A420" s="3" t="s">
        <v>9</v>
      </c>
      <c r="B420" s="55" t="s">
        <v>313</v>
      </c>
      <c r="C420" s="55" t="s">
        <v>313</v>
      </c>
      <c r="D420" s="55" t="s">
        <v>313</v>
      </c>
      <c r="E420" s="55" t="s">
        <v>313</v>
      </c>
      <c r="F420" s="55" t="s">
        <v>313</v>
      </c>
      <c r="G420" s="55" t="s">
        <v>313</v>
      </c>
      <c r="H420" s="3" t="s">
        <v>10</v>
      </c>
    </row>
    <row r="421" spans="1:8" ht="15" x14ac:dyDescent="0.2">
      <c r="A421" s="3" t="s">
        <v>15</v>
      </c>
      <c r="B421" s="55" t="s">
        <v>313</v>
      </c>
      <c r="C421" s="55" t="s">
        <v>313</v>
      </c>
      <c r="D421" s="55" t="s">
        <v>313</v>
      </c>
      <c r="E421" s="55" t="s">
        <v>313</v>
      </c>
      <c r="F421" s="55" t="s">
        <v>313</v>
      </c>
      <c r="G421" s="55" t="s">
        <v>313</v>
      </c>
      <c r="H421" s="3" t="s">
        <v>16</v>
      </c>
    </row>
    <row r="422" spans="1:8" ht="21.75" customHeight="1" x14ac:dyDescent="0.2">
      <c r="A422" s="3" t="s">
        <v>17</v>
      </c>
      <c r="B422" s="70">
        <v>12375</v>
      </c>
      <c r="C422" s="70">
        <v>30334</v>
      </c>
      <c r="D422" s="70">
        <v>7619</v>
      </c>
      <c r="E422" s="70">
        <v>14237</v>
      </c>
      <c r="F422" s="55" t="s">
        <v>313</v>
      </c>
      <c r="G422" s="55" t="s">
        <v>313</v>
      </c>
      <c r="H422" s="3" t="s">
        <v>18</v>
      </c>
    </row>
    <row r="423" spans="1:8" ht="15" x14ac:dyDescent="0.2">
      <c r="A423" s="3" t="s">
        <v>23</v>
      </c>
      <c r="B423" s="55" t="s">
        <v>313</v>
      </c>
      <c r="C423" s="55" t="s">
        <v>313</v>
      </c>
      <c r="D423" s="55" t="s">
        <v>313</v>
      </c>
      <c r="E423" s="55" t="s">
        <v>313</v>
      </c>
      <c r="F423" s="55" t="s">
        <v>313</v>
      </c>
      <c r="G423" s="55" t="s">
        <v>313</v>
      </c>
      <c r="H423" s="3" t="s">
        <v>24</v>
      </c>
    </row>
    <row r="424" spans="1:8" ht="15" x14ac:dyDescent="0.2">
      <c r="A424" s="3" t="s">
        <v>27</v>
      </c>
      <c r="B424" s="70">
        <v>32854</v>
      </c>
      <c r="C424" s="70">
        <v>69268</v>
      </c>
      <c r="D424" s="70">
        <v>11100</v>
      </c>
      <c r="E424" s="70">
        <v>22387</v>
      </c>
      <c r="F424" s="55" t="s">
        <v>313</v>
      </c>
      <c r="G424" s="55" t="s">
        <v>313</v>
      </c>
      <c r="H424" s="3" t="s">
        <v>28</v>
      </c>
    </row>
    <row r="425" spans="1:8" ht="15" x14ac:dyDescent="0.2">
      <c r="A425" s="3" t="s">
        <v>33</v>
      </c>
      <c r="B425" s="70">
        <v>49</v>
      </c>
      <c r="C425" s="70">
        <v>54</v>
      </c>
      <c r="D425" s="70">
        <v>80</v>
      </c>
      <c r="E425" s="70">
        <v>218</v>
      </c>
      <c r="F425" s="55" t="s">
        <v>313</v>
      </c>
      <c r="G425" s="55" t="s">
        <v>313</v>
      </c>
      <c r="H425" s="3" t="s">
        <v>34</v>
      </c>
    </row>
    <row r="426" spans="1:8" ht="15" x14ac:dyDescent="0.2">
      <c r="A426" s="3" t="s">
        <v>35</v>
      </c>
      <c r="B426" s="70">
        <v>32</v>
      </c>
      <c r="C426" s="70">
        <v>79</v>
      </c>
      <c r="D426" s="70">
        <v>79</v>
      </c>
      <c r="E426" s="70">
        <v>176</v>
      </c>
      <c r="F426" s="55" t="s">
        <v>313</v>
      </c>
      <c r="G426" s="55" t="s">
        <v>313</v>
      </c>
      <c r="H426" s="3" t="s">
        <v>36</v>
      </c>
    </row>
    <row r="427" spans="1:8" ht="15" x14ac:dyDescent="0.2">
      <c r="A427" s="3" t="s">
        <v>37</v>
      </c>
      <c r="B427" s="55" t="s">
        <v>313</v>
      </c>
      <c r="C427" s="55" t="s">
        <v>313</v>
      </c>
      <c r="D427" s="55" t="s">
        <v>313</v>
      </c>
      <c r="E427" s="55" t="s">
        <v>313</v>
      </c>
      <c r="F427" s="55" t="s">
        <v>313</v>
      </c>
      <c r="G427" s="55" t="s">
        <v>313</v>
      </c>
      <c r="H427" s="3" t="s">
        <v>38</v>
      </c>
    </row>
    <row r="428" spans="1:8" ht="15" x14ac:dyDescent="0.2">
      <c r="A428" s="3" t="s">
        <v>39</v>
      </c>
      <c r="B428" s="70">
        <v>2876</v>
      </c>
      <c r="C428" s="70">
        <v>6480</v>
      </c>
      <c r="D428" s="70">
        <v>5773</v>
      </c>
      <c r="E428" s="70">
        <v>20098</v>
      </c>
      <c r="F428" s="55" t="s">
        <v>313</v>
      </c>
      <c r="G428" s="55" t="s">
        <v>313</v>
      </c>
      <c r="H428" s="3" t="s">
        <v>40</v>
      </c>
    </row>
    <row r="429" spans="1:8" ht="15" x14ac:dyDescent="0.2">
      <c r="A429" s="3" t="s">
        <v>41</v>
      </c>
      <c r="B429" s="55" t="s">
        <v>313</v>
      </c>
      <c r="C429" s="55" t="s">
        <v>313</v>
      </c>
      <c r="D429" s="55" t="s">
        <v>313</v>
      </c>
      <c r="E429" s="55" t="s">
        <v>313</v>
      </c>
      <c r="F429" s="55" t="s">
        <v>313</v>
      </c>
      <c r="G429" s="55" t="s">
        <v>313</v>
      </c>
      <c r="H429" s="3" t="s">
        <v>42</v>
      </c>
    </row>
    <row r="430" spans="1:8" ht="15" x14ac:dyDescent="0.2">
      <c r="A430" s="3" t="s">
        <v>120</v>
      </c>
      <c r="B430" s="55" t="s">
        <v>313</v>
      </c>
      <c r="C430" s="55" t="s">
        <v>313</v>
      </c>
      <c r="D430" s="55" t="s">
        <v>313</v>
      </c>
      <c r="E430" s="55" t="s">
        <v>313</v>
      </c>
      <c r="F430" s="73">
        <v>15168</v>
      </c>
      <c r="G430" s="73">
        <v>41450</v>
      </c>
      <c r="H430" s="3" t="s">
        <v>319</v>
      </c>
    </row>
    <row r="431" spans="1:8" ht="15.75" thickBot="1" x14ac:dyDescent="0.25">
      <c r="A431" s="3" t="s">
        <v>52</v>
      </c>
      <c r="B431" s="73">
        <v>5107</v>
      </c>
      <c r="C431" s="72">
        <v>10408</v>
      </c>
      <c r="D431" s="73">
        <v>11333.933999999999</v>
      </c>
      <c r="E431" s="73">
        <v>39176</v>
      </c>
      <c r="F431" s="73">
        <v>16820</v>
      </c>
      <c r="G431" s="73">
        <v>16926</v>
      </c>
      <c r="H431" s="3" t="s">
        <v>314</v>
      </c>
    </row>
    <row r="432" spans="1:8" ht="16.5" thickBot="1" x14ac:dyDescent="0.3">
      <c r="A432" s="7" t="s">
        <v>47</v>
      </c>
      <c r="B432" s="71">
        <f t="shared" ref="B432:G432" si="27">SUM(B417:B431)</f>
        <v>53578</v>
      </c>
      <c r="C432" s="71">
        <f t="shared" si="27"/>
        <v>117378</v>
      </c>
      <c r="D432" s="71">
        <f t="shared" si="27"/>
        <v>37796.934000000001</v>
      </c>
      <c r="E432" s="71">
        <f t="shared" si="27"/>
        <v>101644</v>
      </c>
      <c r="F432" s="71">
        <f t="shared" si="27"/>
        <v>31988</v>
      </c>
      <c r="G432" s="71">
        <f t="shared" si="27"/>
        <v>58376</v>
      </c>
      <c r="H432" s="7" t="s">
        <v>48</v>
      </c>
    </row>
    <row r="445" ht="24" customHeight="1" x14ac:dyDescent="0.2"/>
  </sheetData>
  <mergeCells count="75">
    <mergeCell ref="A415:A416"/>
    <mergeCell ref="B415:C415"/>
    <mergeCell ref="D415:E415"/>
    <mergeCell ref="F415:G415"/>
    <mergeCell ref="H415:H416"/>
    <mergeCell ref="A381:A382"/>
    <mergeCell ref="B381:C381"/>
    <mergeCell ref="D381:E381"/>
    <mergeCell ref="F381:G381"/>
    <mergeCell ref="H381:H382"/>
    <mergeCell ref="A355:A356"/>
    <mergeCell ref="B355:C355"/>
    <mergeCell ref="D355:E355"/>
    <mergeCell ref="F355:G355"/>
    <mergeCell ref="H355:H356"/>
    <mergeCell ref="A309:A310"/>
    <mergeCell ref="B309:C309"/>
    <mergeCell ref="D309:E309"/>
    <mergeCell ref="F309:G309"/>
    <mergeCell ref="H309:H310"/>
    <mergeCell ref="A329:A330"/>
    <mergeCell ref="B329:C329"/>
    <mergeCell ref="D329:E329"/>
    <mergeCell ref="F329:G329"/>
    <mergeCell ref="H329:H330"/>
    <mergeCell ref="A296:A297"/>
    <mergeCell ref="B296:C296"/>
    <mergeCell ref="D296:E296"/>
    <mergeCell ref="F296:G296"/>
    <mergeCell ref="H296:H297"/>
    <mergeCell ref="A207:A208"/>
    <mergeCell ref="B207:C207"/>
    <mergeCell ref="D207:E207"/>
    <mergeCell ref="F207:G207"/>
    <mergeCell ref="H207:H208"/>
    <mergeCell ref="A159:A160"/>
    <mergeCell ref="B159:C159"/>
    <mergeCell ref="D159:E159"/>
    <mergeCell ref="F159:G159"/>
    <mergeCell ref="H159:H160"/>
    <mergeCell ref="A183:A184"/>
    <mergeCell ref="B183:C183"/>
    <mergeCell ref="D183:E183"/>
    <mergeCell ref="F183:G183"/>
    <mergeCell ref="H183:H184"/>
    <mergeCell ref="A125:A126"/>
    <mergeCell ref="B125:C125"/>
    <mergeCell ref="D125:E125"/>
    <mergeCell ref="F125:G125"/>
    <mergeCell ref="H125:H126"/>
    <mergeCell ref="A146:A147"/>
    <mergeCell ref="B146:C146"/>
    <mergeCell ref="D146:E146"/>
    <mergeCell ref="F146:G146"/>
    <mergeCell ref="H146:H147"/>
    <mergeCell ref="A50:A51"/>
    <mergeCell ref="B50:C50"/>
    <mergeCell ref="D50:E50"/>
    <mergeCell ref="F50:G50"/>
    <mergeCell ref="H50:H51"/>
    <mergeCell ref="A101:A102"/>
    <mergeCell ref="B101:C101"/>
    <mergeCell ref="D101:E101"/>
    <mergeCell ref="F101:G101"/>
    <mergeCell ref="H101:H102"/>
    <mergeCell ref="A5:A6"/>
    <mergeCell ref="B5:C5"/>
    <mergeCell ref="D5:E5"/>
    <mergeCell ref="F5:G5"/>
    <mergeCell ref="H5:H6"/>
    <mergeCell ref="A22:A23"/>
    <mergeCell ref="B22:C22"/>
    <mergeCell ref="D22:E22"/>
    <mergeCell ref="F22:G22"/>
    <mergeCell ref="H22:H2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J371"/>
  <sheetViews>
    <sheetView rightToLeft="1" topLeftCell="A352" workbookViewId="0">
      <selection activeCell="B338" sqref="B338"/>
    </sheetView>
  </sheetViews>
  <sheetFormatPr defaultColWidth="9.125" defaultRowHeight="14.25" x14ac:dyDescent="0.2"/>
  <cols>
    <col min="1" max="1" width="9.125" style="11"/>
    <col min="2" max="2" width="30.375" style="11" customWidth="1"/>
    <col min="3" max="8" width="12.75" style="11" customWidth="1"/>
    <col min="9" max="9" width="9.125" style="11"/>
    <col min="10" max="10" width="11.375" style="11" bestFit="1" customWidth="1"/>
    <col min="11" max="16384" width="9.125" style="11"/>
  </cols>
  <sheetData>
    <row r="2" spans="2:8" x14ac:dyDescent="0.2">
      <c r="B2" s="11" t="s">
        <v>361</v>
      </c>
      <c r="H2" s="11" t="s">
        <v>396</v>
      </c>
    </row>
    <row r="3" spans="2:8" ht="15" thickBot="1" x14ac:dyDescent="0.25">
      <c r="B3" s="11" t="s">
        <v>325</v>
      </c>
      <c r="E3" s="11" t="s">
        <v>49</v>
      </c>
      <c r="H3" s="11" t="s">
        <v>50</v>
      </c>
    </row>
    <row r="4" spans="2:8" ht="15.75" thickBot="1" x14ac:dyDescent="0.25">
      <c r="B4" s="160" t="s">
        <v>206</v>
      </c>
      <c r="C4" s="162">
        <v>2015</v>
      </c>
      <c r="D4" s="157"/>
      <c r="E4" s="156">
        <v>2016</v>
      </c>
      <c r="F4" s="157"/>
      <c r="G4" s="156">
        <v>2017</v>
      </c>
      <c r="H4" s="162"/>
    </row>
    <row r="5" spans="2:8" ht="15.75" thickBot="1" x14ac:dyDescent="0.25">
      <c r="B5" s="161"/>
      <c r="C5" s="31" t="s">
        <v>280</v>
      </c>
      <c r="D5" s="10" t="s">
        <v>281</v>
      </c>
      <c r="E5" s="9" t="s">
        <v>280</v>
      </c>
      <c r="F5" s="10" t="s">
        <v>281</v>
      </c>
      <c r="G5" s="9" t="s">
        <v>280</v>
      </c>
      <c r="H5" s="10" t="s">
        <v>281</v>
      </c>
    </row>
    <row r="6" spans="2:8" x14ac:dyDescent="0.2">
      <c r="B6" s="33" t="s">
        <v>207</v>
      </c>
      <c r="C6" s="23">
        <v>1.2583599999999999</v>
      </c>
      <c r="D6" s="23">
        <v>3.390412</v>
      </c>
      <c r="E6" s="23">
        <v>2.3407650000000002</v>
      </c>
      <c r="F6" s="24">
        <v>2.1066799999999999</v>
      </c>
      <c r="G6" s="23" t="s">
        <v>313</v>
      </c>
      <c r="H6" s="23" t="s">
        <v>313</v>
      </c>
    </row>
    <row r="7" spans="2:8" x14ac:dyDescent="0.2">
      <c r="B7" s="34" t="s">
        <v>208</v>
      </c>
      <c r="C7" s="25">
        <v>0.75892000000000004</v>
      </c>
      <c r="D7" s="25">
        <v>0.65401799999999999</v>
      </c>
      <c r="E7" s="25">
        <v>1.3257650000000001</v>
      </c>
      <c r="F7" s="26">
        <v>0.402721</v>
      </c>
      <c r="G7" s="23" t="s">
        <v>313</v>
      </c>
      <c r="H7" s="23" t="s">
        <v>313</v>
      </c>
    </row>
    <row r="8" spans="2:8" x14ac:dyDescent="0.2">
      <c r="B8" s="34" t="s">
        <v>209</v>
      </c>
      <c r="C8" s="25">
        <v>0.28272000000000003</v>
      </c>
      <c r="D8" s="25">
        <v>2.7550000000000002E-2</v>
      </c>
      <c r="E8" s="25">
        <v>0.53347</v>
      </c>
      <c r="F8" s="26">
        <v>0.89120999999999995</v>
      </c>
      <c r="G8" s="23" t="s">
        <v>313</v>
      </c>
      <c r="H8" s="23" t="s">
        <v>313</v>
      </c>
    </row>
    <row r="9" spans="2:8" ht="15" thickBot="1" x14ac:dyDescent="0.25">
      <c r="B9" s="35" t="s">
        <v>210</v>
      </c>
      <c r="C9" s="27">
        <v>1.2437</v>
      </c>
      <c r="D9" s="27">
        <v>2.7609280200000001</v>
      </c>
      <c r="E9" s="27">
        <v>0.39580000000000004</v>
      </c>
      <c r="F9" s="28">
        <v>0.740599389</v>
      </c>
      <c r="G9" s="27">
        <v>1.115</v>
      </c>
      <c r="H9" s="28">
        <v>1593</v>
      </c>
    </row>
    <row r="10" spans="2:8" ht="16.5" thickBot="1" x14ac:dyDescent="0.3">
      <c r="B10" s="36" t="s">
        <v>211</v>
      </c>
      <c r="C10" s="32">
        <f>SUM(C6:C9)</f>
        <v>3.5436999999999999</v>
      </c>
      <c r="D10" s="29">
        <f t="shared" ref="D10:H10" si="0">SUM(D6:D9)</f>
        <v>6.8329080199999996</v>
      </c>
      <c r="E10" s="29">
        <f t="shared" si="0"/>
        <v>4.5958000000000006</v>
      </c>
      <c r="F10" s="29">
        <f t="shared" si="0"/>
        <v>4.1412103890000003</v>
      </c>
      <c r="G10" s="29">
        <f>SUM(G6:G9)</f>
        <v>1.115</v>
      </c>
      <c r="H10" s="30">
        <f t="shared" si="0"/>
        <v>1593</v>
      </c>
    </row>
    <row r="11" spans="2:8" ht="15.75" x14ac:dyDescent="0.25">
      <c r="B11" s="50"/>
      <c r="C11" s="51"/>
      <c r="D11" s="51"/>
      <c r="E11" s="51"/>
      <c r="F11" s="51"/>
      <c r="G11" s="51"/>
      <c r="H11" s="51"/>
    </row>
    <row r="12" spans="2:8" ht="15.75" x14ac:dyDescent="0.25">
      <c r="B12" s="50"/>
      <c r="C12" s="51"/>
      <c r="D12" s="51"/>
      <c r="E12" s="51"/>
      <c r="F12" s="51"/>
      <c r="G12" s="67"/>
      <c r="H12" s="67"/>
    </row>
    <row r="13" spans="2:8" ht="15.75" x14ac:dyDescent="0.25">
      <c r="B13" s="50"/>
      <c r="C13" s="51"/>
      <c r="D13" s="51"/>
      <c r="E13" s="51"/>
      <c r="F13" s="51"/>
      <c r="G13" s="51"/>
      <c r="H13" s="51"/>
    </row>
    <row r="14" spans="2:8" ht="15.75" x14ac:dyDescent="0.25">
      <c r="B14" s="50"/>
      <c r="C14" s="51"/>
      <c r="D14" s="51"/>
      <c r="E14" s="51"/>
      <c r="F14" s="51"/>
      <c r="G14" s="51">
        <v>1000</v>
      </c>
      <c r="H14" s="51"/>
    </row>
    <row r="17" spans="2:8" x14ac:dyDescent="0.2">
      <c r="B17" s="11" t="s">
        <v>362</v>
      </c>
      <c r="H17" t="s">
        <v>395</v>
      </c>
    </row>
    <row r="18" spans="2:8" ht="15" thickBot="1" x14ac:dyDescent="0.25">
      <c r="B18" s="11" t="s">
        <v>325</v>
      </c>
      <c r="E18" s="11" t="s">
        <v>49</v>
      </c>
      <c r="H18" s="11" t="s">
        <v>50</v>
      </c>
    </row>
    <row r="19" spans="2:8" ht="15.75" thickBot="1" x14ac:dyDescent="0.25">
      <c r="B19" s="160" t="s">
        <v>206</v>
      </c>
      <c r="C19" s="162">
        <v>2015</v>
      </c>
      <c r="D19" s="157"/>
      <c r="E19" s="156">
        <v>2016</v>
      </c>
      <c r="F19" s="157"/>
      <c r="G19" s="156">
        <v>2017</v>
      </c>
      <c r="H19" s="162"/>
    </row>
    <row r="20" spans="2:8" ht="15.75" thickBot="1" x14ac:dyDescent="0.25">
      <c r="B20" s="161"/>
      <c r="C20" s="31" t="s">
        <v>280</v>
      </c>
      <c r="D20" s="10" t="s">
        <v>281</v>
      </c>
      <c r="E20" s="9" t="s">
        <v>280</v>
      </c>
      <c r="F20" s="10" t="s">
        <v>281</v>
      </c>
      <c r="G20" s="9" t="s">
        <v>280</v>
      </c>
      <c r="H20" s="10" t="s">
        <v>281</v>
      </c>
    </row>
    <row r="21" spans="2:8" x14ac:dyDescent="0.2">
      <c r="B21" s="33" t="s">
        <v>212</v>
      </c>
      <c r="C21" s="23">
        <v>1671</v>
      </c>
      <c r="D21" s="23">
        <v>23576</v>
      </c>
      <c r="E21" s="23">
        <v>1691</v>
      </c>
      <c r="F21" s="24">
        <v>19668</v>
      </c>
      <c r="G21" s="23" t="s">
        <v>326</v>
      </c>
      <c r="H21" s="24" t="s">
        <v>327</v>
      </c>
    </row>
    <row r="22" spans="2:8" x14ac:dyDescent="0.2">
      <c r="B22" s="34" t="s">
        <v>213</v>
      </c>
      <c r="C22" s="25">
        <v>12565</v>
      </c>
      <c r="D22" s="25">
        <v>30169</v>
      </c>
      <c r="E22" s="25">
        <v>12929</v>
      </c>
      <c r="F22" s="26">
        <v>29947</v>
      </c>
      <c r="G22" s="25">
        <v>15314</v>
      </c>
      <c r="H22" s="26">
        <v>33998.999999999993</v>
      </c>
    </row>
    <row r="23" spans="2:8" x14ac:dyDescent="0.2">
      <c r="B23" s="34" t="s">
        <v>214</v>
      </c>
      <c r="C23" s="25">
        <v>726</v>
      </c>
      <c r="D23" s="25">
        <v>2554</v>
      </c>
      <c r="E23" s="25">
        <v>906</v>
      </c>
      <c r="F23" s="26">
        <v>3149</v>
      </c>
      <c r="G23" s="25">
        <v>1324</v>
      </c>
      <c r="H23" s="26">
        <v>2772</v>
      </c>
    </row>
    <row r="24" spans="2:8" x14ac:dyDescent="0.2">
      <c r="B24" s="34" t="s">
        <v>215</v>
      </c>
      <c r="C24" s="25">
        <v>1086</v>
      </c>
      <c r="D24" s="25">
        <v>6073</v>
      </c>
      <c r="E24" s="25">
        <v>1188</v>
      </c>
      <c r="F24" s="26">
        <v>6913</v>
      </c>
      <c r="G24" s="25">
        <v>1056</v>
      </c>
      <c r="H24" s="26">
        <v>5426</v>
      </c>
    </row>
    <row r="25" spans="2:8" x14ac:dyDescent="0.2">
      <c r="B25" s="34" t="s">
        <v>216</v>
      </c>
      <c r="C25" s="25">
        <v>8038</v>
      </c>
      <c r="D25" s="25">
        <v>50207</v>
      </c>
      <c r="E25" s="25">
        <v>10697</v>
      </c>
      <c r="F25" s="26">
        <v>64578</v>
      </c>
      <c r="G25" s="25">
        <v>5004</v>
      </c>
      <c r="H25" s="26">
        <v>30601</v>
      </c>
    </row>
    <row r="26" spans="2:8" x14ac:dyDescent="0.2">
      <c r="B26" s="35" t="s">
        <v>217</v>
      </c>
      <c r="C26" s="27">
        <v>29673</v>
      </c>
      <c r="D26" s="27">
        <v>25009</v>
      </c>
      <c r="E26" s="27">
        <v>22786</v>
      </c>
      <c r="F26" s="28">
        <v>18482</v>
      </c>
      <c r="G26" s="27">
        <v>1698</v>
      </c>
      <c r="H26" s="28">
        <v>3262</v>
      </c>
    </row>
    <row r="27" spans="2:8" ht="15" thickBot="1" x14ac:dyDescent="0.25">
      <c r="B27" s="35" t="s">
        <v>218</v>
      </c>
      <c r="C27" s="27">
        <v>5</v>
      </c>
      <c r="D27" s="27">
        <v>163</v>
      </c>
      <c r="E27" s="27">
        <v>8</v>
      </c>
      <c r="F27" s="28">
        <v>87</v>
      </c>
      <c r="G27" s="27" t="s">
        <v>326</v>
      </c>
      <c r="H27" s="28" t="s">
        <v>327</v>
      </c>
    </row>
    <row r="28" spans="2:8" ht="16.5" thickBot="1" x14ac:dyDescent="0.3">
      <c r="B28" s="36" t="s">
        <v>211</v>
      </c>
      <c r="C28" s="32">
        <f t="shared" ref="C28:F28" si="1">SUM(C21:C27)</f>
        <v>53764</v>
      </c>
      <c r="D28" s="29">
        <f t="shared" si="1"/>
        <v>137751</v>
      </c>
      <c r="E28" s="29">
        <f t="shared" si="1"/>
        <v>50205</v>
      </c>
      <c r="F28" s="29">
        <f t="shared" si="1"/>
        <v>142824</v>
      </c>
      <c r="G28" s="29">
        <f>SUM(G21:G27)</f>
        <v>24396</v>
      </c>
      <c r="H28" s="30">
        <f>SUM(H21:H27)</f>
        <v>76060</v>
      </c>
    </row>
    <row r="31" spans="2:8" x14ac:dyDescent="0.2">
      <c r="B31" s="11" t="s">
        <v>363</v>
      </c>
      <c r="H31" t="s">
        <v>394</v>
      </c>
    </row>
    <row r="32" spans="2:8" ht="15" thickBot="1" x14ac:dyDescent="0.25">
      <c r="B32" s="11" t="s">
        <v>325</v>
      </c>
      <c r="E32" s="11" t="s">
        <v>49</v>
      </c>
      <c r="H32" s="11" t="s">
        <v>50</v>
      </c>
    </row>
    <row r="33" spans="2:8" ht="15.75" thickBot="1" x14ac:dyDescent="0.25">
      <c r="B33" s="160" t="s">
        <v>206</v>
      </c>
      <c r="C33" s="162">
        <v>2015</v>
      </c>
      <c r="D33" s="157"/>
      <c r="E33" s="156">
        <v>2016</v>
      </c>
      <c r="F33" s="157"/>
      <c r="G33" s="156">
        <v>2017</v>
      </c>
      <c r="H33" s="162"/>
    </row>
    <row r="34" spans="2:8" ht="15.75" thickBot="1" x14ac:dyDescent="0.25">
      <c r="B34" s="161"/>
      <c r="C34" s="31" t="s">
        <v>280</v>
      </c>
      <c r="D34" s="10" t="s">
        <v>281</v>
      </c>
      <c r="E34" s="9" t="s">
        <v>280</v>
      </c>
      <c r="F34" s="10" t="s">
        <v>281</v>
      </c>
      <c r="G34" s="9" t="s">
        <v>280</v>
      </c>
      <c r="H34" s="10" t="s">
        <v>281</v>
      </c>
    </row>
    <row r="35" spans="2:8" x14ac:dyDescent="0.2">
      <c r="B35" s="48" t="s">
        <v>219</v>
      </c>
      <c r="C35" s="37">
        <v>5745</v>
      </c>
      <c r="D35" s="37">
        <v>11615.944350758855</v>
      </c>
      <c r="E35" s="37">
        <v>6549</v>
      </c>
      <c r="F35" s="38">
        <v>12140.41512605042</v>
      </c>
      <c r="G35" s="23" t="s">
        <v>313</v>
      </c>
      <c r="H35" s="23" t="s">
        <v>313</v>
      </c>
    </row>
    <row r="36" spans="2:8" x14ac:dyDescent="0.2">
      <c r="B36" s="34" t="s">
        <v>220</v>
      </c>
      <c r="C36" s="39">
        <v>4628</v>
      </c>
      <c r="D36" s="39">
        <v>5421.3714285714286</v>
      </c>
      <c r="E36" s="39">
        <v>2704</v>
      </c>
      <c r="F36" s="40">
        <v>4319.5583668775153</v>
      </c>
      <c r="G36" s="23" t="s">
        <v>313</v>
      </c>
      <c r="H36" s="23" t="s">
        <v>313</v>
      </c>
    </row>
    <row r="37" spans="2:8" x14ac:dyDescent="0.2">
      <c r="B37" s="34" t="s">
        <v>221</v>
      </c>
      <c r="C37" s="39">
        <v>1096</v>
      </c>
      <c r="D37" s="39">
        <v>2216.0269814502531</v>
      </c>
      <c r="E37" s="39">
        <v>992</v>
      </c>
      <c r="F37" s="40">
        <v>1838.9512605042019</v>
      </c>
      <c r="G37" s="23" t="s">
        <v>313</v>
      </c>
      <c r="H37" s="23" t="s">
        <v>313</v>
      </c>
    </row>
    <row r="38" spans="2:8" x14ac:dyDescent="0.2">
      <c r="B38" s="34" t="s">
        <v>222</v>
      </c>
      <c r="C38" s="39">
        <v>1043</v>
      </c>
      <c r="D38" s="39">
        <v>2108.8650927487356</v>
      </c>
      <c r="E38" s="39">
        <v>507</v>
      </c>
      <c r="F38" s="40">
        <v>939.86722689075634</v>
      </c>
      <c r="G38" s="23" t="s">
        <v>313</v>
      </c>
      <c r="H38" s="23" t="s">
        <v>313</v>
      </c>
    </row>
    <row r="39" spans="2:8" x14ac:dyDescent="0.2">
      <c r="B39" s="34" t="s">
        <v>223</v>
      </c>
      <c r="C39" s="39">
        <v>34</v>
      </c>
      <c r="D39" s="39">
        <v>68.745362563237791</v>
      </c>
      <c r="E39" s="39">
        <v>28</v>
      </c>
      <c r="F39" s="40">
        <v>51.905882352941177</v>
      </c>
      <c r="G39" s="23" t="s">
        <v>313</v>
      </c>
      <c r="H39" s="23" t="s">
        <v>313</v>
      </c>
    </row>
    <row r="40" spans="2:8" ht="15" thickBot="1" x14ac:dyDescent="0.25">
      <c r="B40" s="34" t="s">
        <v>224</v>
      </c>
      <c r="C40" s="39">
        <v>0</v>
      </c>
      <c r="D40" s="39">
        <v>0</v>
      </c>
      <c r="E40" s="39">
        <v>4689</v>
      </c>
      <c r="F40" s="40">
        <v>16526.613975681084</v>
      </c>
      <c r="G40" s="23" t="s">
        <v>313</v>
      </c>
      <c r="H40" s="23" t="s">
        <v>313</v>
      </c>
    </row>
    <row r="41" spans="2:8" ht="16.5" thickBot="1" x14ac:dyDescent="0.3">
      <c r="B41" s="36" t="s">
        <v>211</v>
      </c>
      <c r="C41" s="47">
        <f>SUM(C35:C40)</f>
        <v>12546</v>
      </c>
      <c r="D41" s="41">
        <f t="shared" ref="D41:F41" si="2">SUM(D35:D40)</f>
        <v>21430.953216092508</v>
      </c>
      <c r="E41" s="41">
        <f t="shared" si="2"/>
        <v>15469</v>
      </c>
      <c r="F41" s="41">
        <f t="shared" si="2"/>
        <v>35817.311838356924</v>
      </c>
      <c r="G41" s="41">
        <v>13009.683698000001</v>
      </c>
      <c r="H41" s="42">
        <v>14505.619467579998</v>
      </c>
    </row>
    <row r="45" spans="2:8" x14ac:dyDescent="0.2">
      <c r="B45" s="11" t="s">
        <v>364</v>
      </c>
      <c r="H45" t="s">
        <v>393</v>
      </c>
    </row>
    <row r="46" spans="2:8" ht="15" thickBot="1" x14ac:dyDescent="0.25">
      <c r="B46" s="11" t="s">
        <v>325</v>
      </c>
      <c r="E46" s="11" t="s">
        <v>49</v>
      </c>
      <c r="H46" s="11" t="s">
        <v>50</v>
      </c>
    </row>
    <row r="47" spans="2:8" ht="15.75" thickBot="1" x14ac:dyDescent="0.25">
      <c r="B47" s="160" t="s">
        <v>206</v>
      </c>
      <c r="C47" s="162">
        <v>2015</v>
      </c>
      <c r="D47" s="157"/>
      <c r="E47" s="156">
        <v>2016</v>
      </c>
      <c r="F47" s="157"/>
      <c r="G47" s="156">
        <v>2017</v>
      </c>
      <c r="H47" s="162"/>
    </row>
    <row r="48" spans="2:8" ht="15.75" thickBot="1" x14ac:dyDescent="0.25">
      <c r="B48" s="161"/>
      <c r="C48" s="31" t="s">
        <v>280</v>
      </c>
      <c r="D48" s="10" t="s">
        <v>281</v>
      </c>
      <c r="E48" s="9" t="s">
        <v>280</v>
      </c>
      <c r="F48" s="10" t="s">
        <v>281</v>
      </c>
      <c r="G48" s="9" t="s">
        <v>280</v>
      </c>
      <c r="H48" s="10" t="s">
        <v>281</v>
      </c>
    </row>
    <row r="49" spans="2:8" x14ac:dyDescent="0.2">
      <c r="B49" s="34" t="s">
        <v>225</v>
      </c>
      <c r="C49" s="12">
        <v>4931</v>
      </c>
      <c r="D49" s="12">
        <v>42869.791666666672</v>
      </c>
      <c r="E49" s="12">
        <v>5560</v>
      </c>
      <c r="F49" s="13">
        <v>36157.5</v>
      </c>
      <c r="G49" s="23" t="s">
        <v>313</v>
      </c>
      <c r="H49" s="23" t="s">
        <v>313</v>
      </c>
    </row>
    <row r="50" spans="2:8" x14ac:dyDescent="0.2">
      <c r="B50" s="34" t="s">
        <v>226</v>
      </c>
      <c r="C50" s="12">
        <v>4258</v>
      </c>
      <c r="D50" s="12">
        <v>53055.729166666672</v>
      </c>
      <c r="E50" s="12">
        <v>4236</v>
      </c>
      <c r="F50" s="13">
        <v>58870</v>
      </c>
      <c r="G50" s="23" t="s">
        <v>313</v>
      </c>
      <c r="H50" s="23" t="s">
        <v>313</v>
      </c>
    </row>
    <row r="51" spans="2:8" x14ac:dyDescent="0.2">
      <c r="B51" s="34" t="s">
        <v>227</v>
      </c>
      <c r="C51" s="12">
        <v>6033</v>
      </c>
      <c r="D51" s="12">
        <v>32818.75</v>
      </c>
      <c r="E51" s="12">
        <v>5778</v>
      </c>
      <c r="F51" s="13">
        <v>35713.5</v>
      </c>
      <c r="G51" s="23" t="s">
        <v>313</v>
      </c>
      <c r="H51" s="23" t="s">
        <v>313</v>
      </c>
    </row>
    <row r="52" spans="2:8" x14ac:dyDescent="0.2">
      <c r="B52" s="34" t="s">
        <v>228</v>
      </c>
      <c r="C52" s="12">
        <v>5526</v>
      </c>
      <c r="D52" s="12">
        <v>27457.8125</v>
      </c>
      <c r="E52" s="12">
        <v>5264</v>
      </c>
      <c r="F52" s="13">
        <v>28122</v>
      </c>
      <c r="G52" s="23" t="s">
        <v>313</v>
      </c>
      <c r="H52" s="23" t="s">
        <v>313</v>
      </c>
    </row>
    <row r="53" spans="2:8" ht="15" thickBot="1" x14ac:dyDescent="0.25">
      <c r="B53" s="34" t="s">
        <v>229</v>
      </c>
      <c r="C53" s="12">
        <v>34</v>
      </c>
      <c r="D53" s="12">
        <v>13837.5</v>
      </c>
      <c r="E53" s="12">
        <v>43</v>
      </c>
      <c r="F53" s="13">
        <v>11037.5</v>
      </c>
      <c r="G53" s="23" t="s">
        <v>313</v>
      </c>
      <c r="H53" s="23" t="s">
        <v>313</v>
      </c>
    </row>
    <row r="54" spans="2:8" ht="16.5" thickBot="1" x14ac:dyDescent="0.3">
      <c r="B54" s="36" t="s">
        <v>211</v>
      </c>
      <c r="C54" s="49">
        <f>SUM(C49:C53)</f>
        <v>20782</v>
      </c>
      <c r="D54" s="14">
        <f t="shared" ref="D54:F54" si="3">SUM(D49:D53)</f>
        <v>170039.58333333334</v>
      </c>
      <c r="E54" s="14">
        <f t="shared" si="3"/>
        <v>20881</v>
      </c>
      <c r="F54" s="14">
        <f t="shared" si="3"/>
        <v>169900.5</v>
      </c>
      <c r="G54" s="14">
        <v>19186.539983147584</v>
      </c>
      <c r="H54" s="15">
        <v>123767.00000000001</v>
      </c>
    </row>
    <row r="56" spans="2:8" x14ac:dyDescent="0.2">
      <c r="B56" s="11" t="s">
        <v>365</v>
      </c>
      <c r="H56" t="s">
        <v>392</v>
      </c>
    </row>
    <row r="57" spans="2:8" ht="15" thickBot="1" x14ac:dyDescent="0.25">
      <c r="B57" s="11" t="s">
        <v>325</v>
      </c>
      <c r="E57" s="11" t="s">
        <v>49</v>
      </c>
      <c r="H57" s="11" t="s">
        <v>50</v>
      </c>
    </row>
    <row r="58" spans="2:8" ht="15.75" thickBot="1" x14ac:dyDescent="0.25">
      <c r="B58" s="160" t="s">
        <v>206</v>
      </c>
      <c r="C58" s="162">
        <v>2015</v>
      </c>
      <c r="D58" s="157"/>
      <c r="E58" s="156">
        <v>2016</v>
      </c>
      <c r="F58" s="157"/>
      <c r="G58" s="156">
        <v>2017</v>
      </c>
      <c r="H58" s="162"/>
    </row>
    <row r="59" spans="2:8" ht="15.75" thickBot="1" x14ac:dyDescent="0.25">
      <c r="B59" s="161"/>
      <c r="C59" s="31" t="s">
        <v>280</v>
      </c>
      <c r="D59" s="10" t="s">
        <v>281</v>
      </c>
      <c r="E59" s="9" t="s">
        <v>280</v>
      </c>
      <c r="F59" s="10" t="s">
        <v>281</v>
      </c>
      <c r="G59" s="9" t="s">
        <v>280</v>
      </c>
      <c r="H59" s="10" t="s">
        <v>281</v>
      </c>
    </row>
    <row r="60" spans="2:8" x14ac:dyDescent="0.2">
      <c r="B60" s="33" t="s">
        <v>212</v>
      </c>
      <c r="C60" s="23">
        <v>97</v>
      </c>
      <c r="D60" s="23">
        <v>632</v>
      </c>
      <c r="E60" s="23">
        <v>283</v>
      </c>
      <c r="F60" s="23">
        <v>1143</v>
      </c>
      <c r="G60" s="23" t="s">
        <v>313</v>
      </c>
      <c r="H60" s="23" t="s">
        <v>313</v>
      </c>
    </row>
    <row r="61" spans="2:8" x14ac:dyDescent="0.2">
      <c r="B61" s="34" t="s">
        <v>213</v>
      </c>
      <c r="C61" s="25">
        <v>143.11960000000002</v>
      </c>
      <c r="D61" s="25">
        <v>617.1401440599999</v>
      </c>
      <c r="E61" s="25">
        <v>535.00799999999992</v>
      </c>
      <c r="F61" s="25">
        <v>2096.3317557</v>
      </c>
      <c r="G61" s="25" t="s">
        <v>313</v>
      </c>
      <c r="H61" s="25" t="s">
        <v>313</v>
      </c>
    </row>
    <row r="62" spans="2:8" x14ac:dyDescent="0.2">
      <c r="B62" s="34" t="s">
        <v>230</v>
      </c>
      <c r="C62" s="25">
        <v>0</v>
      </c>
      <c r="D62" s="25">
        <v>0</v>
      </c>
      <c r="E62" s="25">
        <v>0</v>
      </c>
      <c r="F62" s="25">
        <v>0</v>
      </c>
      <c r="G62" s="25" t="s">
        <v>313</v>
      </c>
      <c r="H62" s="25" t="s">
        <v>313</v>
      </c>
    </row>
    <row r="63" spans="2:8" x14ac:dyDescent="0.2">
      <c r="B63" s="34" t="s">
        <v>215</v>
      </c>
      <c r="C63" s="25">
        <v>0</v>
      </c>
      <c r="D63" s="25">
        <v>0</v>
      </c>
      <c r="E63" s="25">
        <v>0</v>
      </c>
      <c r="F63" s="25">
        <v>0</v>
      </c>
      <c r="G63" s="25" t="s">
        <v>313</v>
      </c>
      <c r="H63" s="25" t="s">
        <v>313</v>
      </c>
    </row>
    <row r="64" spans="2:8" x14ac:dyDescent="0.2">
      <c r="B64" s="34" t="s">
        <v>216</v>
      </c>
      <c r="C64" s="25">
        <v>212</v>
      </c>
      <c r="D64" s="25">
        <v>2278</v>
      </c>
      <c r="E64" s="25">
        <v>168</v>
      </c>
      <c r="F64" s="25">
        <v>1995</v>
      </c>
      <c r="G64" s="25">
        <v>0.11899999999999999</v>
      </c>
      <c r="H64" s="25">
        <v>0.66123575000000001</v>
      </c>
    </row>
    <row r="65" spans="2:8" x14ac:dyDescent="0.2">
      <c r="B65" s="35" t="s">
        <v>217</v>
      </c>
      <c r="C65" s="27">
        <v>1380</v>
      </c>
      <c r="D65" s="27">
        <v>2924</v>
      </c>
      <c r="E65" s="27">
        <v>1653</v>
      </c>
      <c r="F65" s="27">
        <v>2938</v>
      </c>
      <c r="G65" s="27">
        <v>351.22</v>
      </c>
      <c r="H65" s="27">
        <v>565.19379513000001</v>
      </c>
    </row>
    <row r="66" spans="2:8" x14ac:dyDescent="0.2">
      <c r="B66" s="35" t="s">
        <v>218</v>
      </c>
      <c r="C66" s="25">
        <v>0</v>
      </c>
      <c r="D66" s="25">
        <v>0</v>
      </c>
      <c r="E66" s="25">
        <v>0</v>
      </c>
      <c r="F66" s="25">
        <v>0</v>
      </c>
      <c r="G66" s="25" t="s">
        <v>313</v>
      </c>
      <c r="H66" s="25" t="s">
        <v>313</v>
      </c>
    </row>
    <row r="67" spans="2:8" ht="15" thickBot="1" x14ac:dyDescent="0.25">
      <c r="B67" s="35" t="s">
        <v>229</v>
      </c>
      <c r="C67" s="25" t="s">
        <v>313</v>
      </c>
      <c r="D67" s="25" t="s">
        <v>313</v>
      </c>
      <c r="E67" s="25" t="s">
        <v>313</v>
      </c>
      <c r="F67" s="25" t="s">
        <v>313</v>
      </c>
      <c r="G67" s="25">
        <v>1319.27</v>
      </c>
      <c r="H67" s="25">
        <v>6794.92306061</v>
      </c>
    </row>
    <row r="68" spans="2:8" ht="16.5" thickBot="1" x14ac:dyDescent="0.3">
      <c r="B68" s="36" t="s">
        <v>211</v>
      </c>
      <c r="C68" s="32">
        <f>SUM(C60:C66)</f>
        <v>1832.1196</v>
      </c>
      <c r="D68" s="29">
        <f>SUM(D60:D66)</f>
        <v>6451.1401440600002</v>
      </c>
      <c r="E68" s="29">
        <f>SUM(E60:E66)</f>
        <v>2639.0079999999998</v>
      </c>
      <c r="F68" s="29">
        <f>SUM(F60:F66)</f>
        <v>8172.3317557</v>
      </c>
      <c r="G68" s="29">
        <f>SUM(G64:G67)</f>
        <v>1670.6089999999999</v>
      </c>
      <c r="H68" s="30">
        <f>SUM(H64:H67)</f>
        <v>7360.7780914899995</v>
      </c>
    </row>
    <row r="69" spans="2:8" ht="15.75" x14ac:dyDescent="0.25">
      <c r="B69" s="50"/>
      <c r="C69" s="50"/>
      <c r="D69" s="50"/>
      <c r="E69" s="50"/>
      <c r="F69" s="50"/>
      <c r="G69" s="50"/>
      <c r="H69" s="50"/>
    </row>
    <row r="70" spans="2:8" ht="15.75" x14ac:dyDescent="0.25">
      <c r="B70" s="50"/>
      <c r="C70" s="51"/>
      <c r="D70" s="51"/>
      <c r="E70" s="51"/>
      <c r="F70" s="51"/>
      <c r="G70" s="51"/>
      <c r="H70" s="51"/>
    </row>
    <row r="73" spans="2:8" ht="15.75" x14ac:dyDescent="0.25">
      <c r="B73" s="50"/>
      <c r="C73" s="51"/>
      <c r="D73" s="51"/>
      <c r="E73" s="51"/>
      <c r="F73" s="51"/>
      <c r="G73" s="51"/>
      <c r="H73" s="51"/>
    </row>
    <row r="74" spans="2:8" ht="15.75" x14ac:dyDescent="0.25">
      <c r="B74" s="50"/>
      <c r="C74" s="51"/>
      <c r="D74" s="51"/>
      <c r="E74" s="51"/>
      <c r="F74" s="51"/>
      <c r="G74" s="51"/>
      <c r="H74" s="51"/>
    </row>
    <row r="75" spans="2:8" ht="15.75" x14ac:dyDescent="0.25">
      <c r="B75" s="50"/>
      <c r="C75" s="51"/>
      <c r="D75" s="51"/>
      <c r="E75" s="51"/>
      <c r="F75" s="51"/>
      <c r="G75" s="51"/>
      <c r="H75" s="51"/>
    </row>
    <row r="76" spans="2:8" x14ac:dyDescent="0.2">
      <c r="B76" s="11" t="s">
        <v>366</v>
      </c>
      <c r="H76" t="s">
        <v>391</v>
      </c>
    </row>
    <row r="77" spans="2:8" ht="15" thickBot="1" x14ac:dyDescent="0.25">
      <c r="B77" s="11" t="s">
        <v>325</v>
      </c>
      <c r="E77" s="11" t="s">
        <v>49</v>
      </c>
      <c r="H77" s="11" t="s">
        <v>50</v>
      </c>
    </row>
    <row r="78" spans="2:8" ht="15.75" thickBot="1" x14ac:dyDescent="0.25">
      <c r="B78" s="160" t="s">
        <v>206</v>
      </c>
      <c r="C78" s="162">
        <v>2015</v>
      </c>
      <c r="D78" s="157"/>
      <c r="E78" s="156">
        <v>2016</v>
      </c>
      <c r="F78" s="157"/>
      <c r="G78" s="156">
        <v>2017</v>
      </c>
      <c r="H78" s="162"/>
    </row>
    <row r="79" spans="2:8" ht="15.75" thickBot="1" x14ac:dyDescent="0.25">
      <c r="B79" s="161"/>
      <c r="C79" s="31" t="s">
        <v>280</v>
      </c>
      <c r="D79" s="10" t="s">
        <v>281</v>
      </c>
      <c r="E79" s="9" t="s">
        <v>280</v>
      </c>
      <c r="F79" s="10" t="s">
        <v>281</v>
      </c>
      <c r="G79" s="9" t="s">
        <v>280</v>
      </c>
      <c r="H79" s="10" t="s">
        <v>281</v>
      </c>
    </row>
    <row r="80" spans="2:8" x14ac:dyDescent="0.2">
      <c r="B80" s="33" t="s">
        <v>212</v>
      </c>
      <c r="C80" s="43">
        <v>2</v>
      </c>
      <c r="D80" s="43">
        <v>65</v>
      </c>
      <c r="E80" s="43">
        <v>18.8</v>
      </c>
      <c r="F80" s="44">
        <v>611</v>
      </c>
      <c r="G80" s="43">
        <v>6.6986968783428968E-2</v>
      </c>
      <c r="H80" s="44">
        <v>1.0049999999999999</v>
      </c>
    </row>
    <row r="81" spans="2:8" x14ac:dyDescent="0.2">
      <c r="B81" s="34" t="s">
        <v>213</v>
      </c>
      <c r="C81" s="39">
        <v>0</v>
      </c>
      <c r="D81" s="39">
        <v>1</v>
      </c>
      <c r="E81" s="39">
        <v>1</v>
      </c>
      <c r="F81" s="40">
        <v>2</v>
      </c>
      <c r="G81" s="39">
        <v>0</v>
      </c>
      <c r="H81" s="40">
        <v>0</v>
      </c>
    </row>
    <row r="82" spans="2:8" x14ac:dyDescent="0.2">
      <c r="B82" s="34" t="s">
        <v>230</v>
      </c>
      <c r="C82" s="39">
        <v>0</v>
      </c>
      <c r="D82" s="39">
        <v>0</v>
      </c>
      <c r="E82" s="39">
        <v>0</v>
      </c>
      <c r="F82" s="40">
        <v>0</v>
      </c>
      <c r="G82" s="39">
        <v>0</v>
      </c>
      <c r="H82" s="40">
        <v>0</v>
      </c>
    </row>
    <row r="83" spans="2:8" x14ac:dyDescent="0.2">
      <c r="B83" s="34" t="s">
        <v>215</v>
      </c>
      <c r="C83" s="39">
        <v>0</v>
      </c>
      <c r="D83" s="39">
        <v>0</v>
      </c>
      <c r="E83" s="39">
        <v>0</v>
      </c>
      <c r="F83" s="40">
        <v>0</v>
      </c>
      <c r="G83" s="39">
        <v>0</v>
      </c>
      <c r="H83" s="40">
        <v>0</v>
      </c>
    </row>
    <row r="84" spans="2:8" x14ac:dyDescent="0.2">
      <c r="B84" s="34" t="s">
        <v>216</v>
      </c>
      <c r="C84" s="39">
        <v>0</v>
      </c>
      <c r="D84" s="39">
        <v>0</v>
      </c>
      <c r="E84" s="39">
        <v>0</v>
      </c>
      <c r="F84" s="40">
        <v>0</v>
      </c>
      <c r="G84" s="39">
        <v>0</v>
      </c>
      <c r="H84" s="40">
        <v>0</v>
      </c>
    </row>
    <row r="85" spans="2:8" x14ac:dyDescent="0.2">
      <c r="B85" s="35" t="s">
        <v>217</v>
      </c>
      <c r="C85" s="45">
        <v>0</v>
      </c>
      <c r="D85" s="45">
        <v>5</v>
      </c>
      <c r="E85" s="45">
        <v>0</v>
      </c>
      <c r="F85" s="46">
        <v>0</v>
      </c>
      <c r="G85" s="45">
        <v>0</v>
      </c>
      <c r="H85" s="46">
        <v>0</v>
      </c>
    </row>
    <row r="86" spans="2:8" ht="15" thickBot="1" x14ac:dyDescent="0.25">
      <c r="B86" s="35" t="s">
        <v>218</v>
      </c>
      <c r="C86" s="45">
        <v>4</v>
      </c>
      <c r="D86" s="45">
        <v>188</v>
      </c>
      <c r="E86" s="45">
        <v>0</v>
      </c>
      <c r="F86" s="46">
        <v>7</v>
      </c>
      <c r="G86" s="45">
        <v>2E-3</v>
      </c>
      <c r="H86" s="46">
        <v>4.2000000000000003E-2</v>
      </c>
    </row>
    <row r="87" spans="2:8" ht="16.5" thickBot="1" x14ac:dyDescent="0.3">
      <c r="B87" s="36" t="s">
        <v>211</v>
      </c>
      <c r="C87" s="32">
        <f t="shared" ref="C87:H87" si="4">SUM(C80:C86)</f>
        <v>6</v>
      </c>
      <c r="D87" s="29">
        <f t="shared" si="4"/>
        <v>259</v>
      </c>
      <c r="E87" s="29">
        <f t="shared" si="4"/>
        <v>19.8</v>
      </c>
      <c r="F87" s="29">
        <f t="shared" si="4"/>
        <v>620</v>
      </c>
      <c r="G87" s="29">
        <f t="shared" si="4"/>
        <v>6.898696878342897E-2</v>
      </c>
      <c r="H87" s="30">
        <f t="shared" si="4"/>
        <v>1.0469999999999999</v>
      </c>
    </row>
    <row r="88" spans="2:8" ht="15.75" x14ac:dyDescent="0.25">
      <c r="B88" s="50"/>
      <c r="C88" s="51"/>
      <c r="D88" s="51"/>
      <c r="E88" s="51"/>
      <c r="F88" s="51"/>
      <c r="G88" s="51"/>
      <c r="H88" s="51"/>
    </row>
    <row r="89" spans="2:8" ht="15.75" x14ac:dyDescent="0.25">
      <c r="B89" s="50"/>
      <c r="C89" s="51"/>
      <c r="D89" s="51"/>
      <c r="E89" s="51"/>
      <c r="F89" s="51"/>
      <c r="G89" s="51"/>
      <c r="H89" s="51"/>
    </row>
    <row r="90" spans="2:8" x14ac:dyDescent="0.2">
      <c r="B90" s="11" t="s">
        <v>367</v>
      </c>
      <c r="H90" s="11" t="s">
        <v>390</v>
      </c>
    </row>
    <row r="91" spans="2:8" ht="15" thickBot="1" x14ac:dyDescent="0.25">
      <c r="B91" s="11" t="s">
        <v>325</v>
      </c>
      <c r="E91" s="11" t="s">
        <v>49</v>
      </c>
      <c r="H91" s="11" t="s">
        <v>50</v>
      </c>
    </row>
    <row r="92" spans="2:8" ht="15.75" thickBot="1" x14ac:dyDescent="0.25">
      <c r="B92" s="160" t="s">
        <v>206</v>
      </c>
      <c r="C92" s="162">
        <v>2015</v>
      </c>
      <c r="D92" s="157"/>
      <c r="E92" s="156">
        <v>2016</v>
      </c>
      <c r="F92" s="157"/>
      <c r="G92" s="165">
        <v>2017</v>
      </c>
      <c r="H92" s="166"/>
    </row>
    <row r="93" spans="2:8" ht="15.75" thickBot="1" x14ac:dyDescent="0.25">
      <c r="B93" s="161"/>
      <c r="C93" s="31" t="s">
        <v>280</v>
      </c>
      <c r="D93" s="10" t="s">
        <v>281</v>
      </c>
      <c r="E93" s="9" t="s">
        <v>280</v>
      </c>
      <c r="F93" s="10" t="s">
        <v>281</v>
      </c>
      <c r="G93" s="9" t="s">
        <v>280</v>
      </c>
      <c r="H93" s="10" t="s">
        <v>281</v>
      </c>
    </row>
    <row r="94" spans="2:8" ht="15" customHeight="1" thickBot="1" x14ac:dyDescent="0.25">
      <c r="B94" s="115" t="s">
        <v>274</v>
      </c>
      <c r="C94" s="23" t="s">
        <v>313</v>
      </c>
      <c r="D94" s="23" t="s">
        <v>313</v>
      </c>
      <c r="E94" s="43">
        <v>4850.7139999999999</v>
      </c>
      <c r="F94" s="44">
        <v>22572.235000000001</v>
      </c>
      <c r="G94" s="43">
        <v>3448.3870000000002</v>
      </c>
      <c r="H94" s="44">
        <v>34181.544999999998</v>
      </c>
    </row>
    <row r="95" spans="2:8" ht="15" customHeight="1" thickBot="1" x14ac:dyDescent="0.25">
      <c r="B95" s="115" t="s">
        <v>276</v>
      </c>
      <c r="C95" s="23" t="s">
        <v>313</v>
      </c>
      <c r="D95" s="23" t="s">
        <v>313</v>
      </c>
      <c r="E95" s="39">
        <v>14526.666999999999</v>
      </c>
      <c r="F95" s="40">
        <v>50987.596000000005</v>
      </c>
      <c r="G95" s="39">
        <v>10183.061</v>
      </c>
      <c r="H95" s="40">
        <v>47174.612999999998</v>
      </c>
    </row>
    <row r="96" spans="2:8" ht="15" customHeight="1" thickBot="1" x14ac:dyDescent="0.25">
      <c r="B96" s="115" t="s">
        <v>275</v>
      </c>
      <c r="C96" s="23" t="s">
        <v>313</v>
      </c>
      <c r="D96" s="23" t="s">
        <v>313</v>
      </c>
      <c r="E96" s="39">
        <v>19377.381000000001</v>
      </c>
      <c r="F96" s="40">
        <v>73559.831000000006</v>
      </c>
      <c r="G96" s="39">
        <v>13631.448</v>
      </c>
      <c r="H96" s="40">
        <v>81356.157999999996</v>
      </c>
    </row>
    <row r="97" spans="2:8" ht="15" customHeight="1" thickBot="1" x14ac:dyDescent="0.25">
      <c r="B97" s="115" t="s">
        <v>278</v>
      </c>
      <c r="C97" s="23" t="s">
        <v>313</v>
      </c>
      <c r="D97" s="23" t="s">
        <v>313</v>
      </c>
      <c r="E97" s="39">
        <v>83.75</v>
      </c>
      <c r="F97" s="40">
        <v>327.19</v>
      </c>
      <c r="G97" s="39">
        <v>162.83000000000001</v>
      </c>
      <c r="H97" s="40">
        <v>1029.5</v>
      </c>
    </row>
    <row r="98" spans="2:8" ht="15" customHeight="1" thickBot="1" x14ac:dyDescent="0.25">
      <c r="B98" s="115" t="s">
        <v>277</v>
      </c>
      <c r="C98" s="23" t="s">
        <v>313</v>
      </c>
      <c r="D98" s="23" t="s">
        <v>313</v>
      </c>
      <c r="E98" s="39">
        <v>1528.6110000000001</v>
      </c>
      <c r="F98" s="40">
        <v>17273.337</v>
      </c>
      <c r="G98" s="39">
        <v>1314.9870000000001</v>
      </c>
      <c r="H98" s="40">
        <v>14381.709000000001</v>
      </c>
    </row>
    <row r="99" spans="2:8" ht="15" customHeight="1" thickBot="1" x14ac:dyDescent="0.25">
      <c r="B99" s="115" t="s">
        <v>279</v>
      </c>
      <c r="C99" s="23" t="s">
        <v>313</v>
      </c>
      <c r="D99" s="23" t="s">
        <v>313</v>
      </c>
      <c r="E99" s="45">
        <v>81.09</v>
      </c>
      <c r="F99" s="46">
        <v>2398.1959999999999</v>
      </c>
      <c r="G99" s="45">
        <v>30.352</v>
      </c>
      <c r="H99" s="46">
        <v>926.71299999999997</v>
      </c>
    </row>
    <row r="100" spans="2:8" ht="15" customHeight="1" thickBot="1" x14ac:dyDescent="0.3">
      <c r="B100" s="36" t="s">
        <v>211</v>
      </c>
      <c r="C100" s="23" t="s">
        <v>313</v>
      </c>
      <c r="D100" s="23" t="s">
        <v>313</v>
      </c>
      <c r="E100" s="43">
        <f>SUM(E94:E99)</f>
        <v>40448.212999999996</v>
      </c>
      <c r="F100" s="44">
        <f>SUM(F94:F99)</f>
        <v>167118.38500000001</v>
      </c>
      <c r="G100" s="43">
        <f>SUM(G94:G99)</f>
        <v>28771.065000000002</v>
      </c>
      <c r="H100" s="44">
        <f>SUM(H94:H99)</f>
        <v>179050.23799999998</v>
      </c>
    </row>
    <row r="102" spans="2:8" ht="15.75" x14ac:dyDescent="0.25">
      <c r="B102" s="50"/>
      <c r="C102" s="51"/>
      <c r="D102" s="51"/>
      <c r="E102" s="51"/>
      <c r="F102" s="51"/>
      <c r="G102" s="51"/>
      <c r="H102" s="51"/>
    </row>
    <row r="103" spans="2:8" ht="15.75" x14ac:dyDescent="0.25">
      <c r="B103" s="50"/>
      <c r="C103" s="51"/>
      <c r="D103" s="51"/>
      <c r="E103" s="51"/>
      <c r="F103" s="51"/>
      <c r="G103" s="51"/>
      <c r="H103" s="51"/>
    </row>
    <row r="104" spans="2:8" ht="15.75" x14ac:dyDescent="0.25">
      <c r="B104" s="50"/>
      <c r="C104" s="51"/>
      <c r="D104" s="51"/>
      <c r="E104" s="51"/>
      <c r="F104" s="51"/>
      <c r="G104" s="51"/>
      <c r="H104" s="51"/>
    </row>
    <row r="105" spans="2:8" ht="15.75" x14ac:dyDescent="0.25">
      <c r="B105" s="50"/>
      <c r="C105" s="50"/>
      <c r="D105" s="50"/>
      <c r="E105" s="50"/>
      <c r="F105" s="50"/>
      <c r="G105" s="50"/>
      <c r="H105" s="50"/>
    </row>
    <row r="106" spans="2:8" ht="15.75" x14ac:dyDescent="0.25">
      <c r="B106" s="50"/>
      <c r="C106" s="51"/>
      <c r="D106" s="51"/>
      <c r="E106" s="51"/>
      <c r="F106" s="51"/>
      <c r="G106" s="51"/>
      <c r="H106" s="51"/>
    </row>
    <row r="107" spans="2:8" ht="15.75" x14ac:dyDescent="0.25">
      <c r="B107" s="50"/>
      <c r="C107" s="51"/>
      <c r="D107" s="51"/>
      <c r="E107" s="51"/>
      <c r="F107" s="51"/>
      <c r="G107" s="51"/>
      <c r="H107" s="51"/>
    </row>
    <row r="108" spans="2:8" x14ac:dyDescent="0.2">
      <c r="B108" s="11" t="s">
        <v>368</v>
      </c>
      <c r="H108" s="11" t="s">
        <v>389</v>
      </c>
    </row>
    <row r="109" spans="2:8" ht="15" thickBot="1" x14ac:dyDescent="0.25">
      <c r="B109" s="11" t="s">
        <v>325</v>
      </c>
      <c r="E109" s="11" t="s">
        <v>49</v>
      </c>
      <c r="H109" s="11" t="s">
        <v>50</v>
      </c>
    </row>
    <row r="110" spans="2:8" ht="15.75" thickBot="1" x14ac:dyDescent="0.25">
      <c r="B110" s="160" t="s">
        <v>206</v>
      </c>
      <c r="C110" s="162">
        <v>2015</v>
      </c>
      <c r="D110" s="157"/>
      <c r="E110" s="103">
        <v>2016</v>
      </c>
      <c r="F110" s="104"/>
      <c r="G110" s="165">
        <v>2017</v>
      </c>
      <c r="H110" s="166"/>
    </row>
    <row r="111" spans="2:8" ht="15.75" thickBot="1" x14ac:dyDescent="0.25">
      <c r="B111" s="161"/>
      <c r="C111" s="31" t="s">
        <v>280</v>
      </c>
      <c r="D111" s="10" t="s">
        <v>281</v>
      </c>
      <c r="E111" s="9" t="s">
        <v>280</v>
      </c>
      <c r="F111" s="10" t="s">
        <v>281</v>
      </c>
      <c r="G111" s="9" t="s">
        <v>280</v>
      </c>
      <c r="H111" s="10" t="s">
        <v>281</v>
      </c>
    </row>
    <row r="112" spans="2:8" x14ac:dyDescent="0.2">
      <c r="B112" s="34" t="s">
        <v>282</v>
      </c>
      <c r="C112" s="43">
        <v>0</v>
      </c>
      <c r="D112" s="43">
        <v>0</v>
      </c>
      <c r="E112" s="43">
        <v>260</v>
      </c>
      <c r="F112" s="43">
        <v>260000</v>
      </c>
      <c r="G112" s="43">
        <v>600</v>
      </c>
      <c r="H112" s="44">
        <v>600000</v>
      </c>
    </row>
    <row r="113" spans="2:8" x14ac:dyDescent="0.2">
      <c r="B113" s="34" t="s">
        <v>283</v>
      </c>
      <c r="C113" s="39">
        <v>178</v>
      </c>
      <c r="D113" s="39">
        <v>990</v>
      </c>
      <c r="E113" s="39">
        <v>190</v>
      </c>
      <c r="F113" s="39">
        <v>190125</v>
      </c>
      <c r="G113" s="39">
        <v>511.8</v>
      </c>
      <c r="H113" s="40">
        <v>75819</v>
      </c>
    </row>
    <row r="114" spans="2:8" x14ac:dyDescent="0.2">
      <c r="B114" s="34" t="s">
        <v>284</v>
      </c>
      <c r="C114" s="39">
        <v>0</v>
      </c>
      <c r="D114" s="39">
        <v>0</v>
      </c>
      <c r="E114" s="39">
        <v>34</v>
      </c>
      <c r="F114" s="39">
        <v>3080</v>
      </c>
      <c r="G114" s="39">
        <v>8</v>
      </c>
      <c r="H114" s="40">
        <v>7970</v>
      </c>
    </row>
    <row r="115" spans="2:8" x14ac:dyDescent="0.2">
      <c r="B115" s="34" t="s">
        <v>285</v>
      </c>
      <c r="C115" s="39">
        <v>5</v>
      </c>
      <c r="D115" s="39">
        <v>5</v>
      </c>
      <c r="E115" s="39">
        <v>186</v>
      </c>
      <c r="F115" s="39">
        <v>20671</v>
      </c>
      <c r="G115" s="39">
        <v>102</v>
      </c>
      <c r="H115" s="40">
        <v>13000</v>
      </c>
    </row>
    <row r="116" spans="2:8" x14ac:dyDescent="0.2">
      <c r="B116" s="34" t="s">
        <v>216</v>
      </c>
      <c r="C116" s="39">
        <v>13.452</v>
      </c>
      <c r="D116" s="39">
        <v>70.459000000000003</v>
      </c>
      <c r="E116" s="39" t="s">
        <v>313</v>
      </c>
      <c r="F116" s="39" t="s">
        <v>313</v>
      </c>
      <c r="G116" s="39" t="s">
        <v>313</v>
      </c>
      <c r="H116" s="39" t="s">
        <v>313</v>
      </c>
    </row>
    <row r="117" spans="2:8" x14ac:dyDescent="0.2">
      <c r="B117" s="34" t="s">
        <v>217</v>
      </c>
      <c r="C117" s="45">
        <v>0</v>
      </c>
      <c r="D117" s="45">
        <v>0</v>
      </c>
      <c r="E117" s="39" t="s">
        <v>313</v>
      </c>
      <c r="F117" s="39" t="s">
        <v>313</v>
      </c>
      <c r="G117" s="39" t="s">
        <v>313</v>
      </c>
      <c r="H117" s="39" t="s">
        <v>313</v>
      </c>
    </row>
    <row r="118" spans="2:8" ht="15" thickBot="1" x14ac:dyDescent="0.25">
      <c r="B118" s="34" t="s">
        <v>286</v>
      </c>
      <c r="C118" s="45">
        <v>0</v>
      </c>
      <c r="D118" s="45">
        <v>0</v>
      </c>
      <c r="E118" s="45">
        <v>96</v>
      </c>
      <c r="F118" s="45">
        <v>96000</v>
      </c>
      <c r="G118" s="45">
        <v>35</v>
      </c>
      <c r="H118" s="46">
        <v>6678</v>
      </c>
    </row>
    <row r="119" spans="2:8" ht="16.5" thickBot="1" x14ac:dyDescent="0.3">
      <c r="B119" s="36" t="s">
        <v>211</v>
      </c>
      <c r="C119" s="107">
        <f t="shared" ref="C119:D119" si="5">SUM(C112:C118)</f>
        <v>196.452</v>
      </c>
      <c r="D119" s="113">
        <f t="shared" si="5"/>
        <v>1065.4590000000001</v>
      </c>
      <c r="E119" s="113">
        <f>SUM(E112:E118)</f>
        <v>766</v>
      </c>
      <c r="F119" s="113">
        <f>SUM(F112:F118)</f>
        <v>569876</v>
      </c>
      <c r="G119" s="113">
        <f>SUM(G112:G118)</f>
        <v>1256.8</v>
      </c>
      <c r="H119" s="114">
        <f>SUM(H112:H118)</f>
        <v>703467</v>
      </c>
    </row>
    <row r="120" spans="2:8" ht="15.75" x14ac:dyDescent="0.25">
      <c r="B120" s="50"/>
      <c r="C120" s="50"/>
      <c r="D120" s="50"/>
      <c r="E120" s="50"/>
      <c r="F120" s="50"/>
      <c r="G120" s="50"/>
      <c r="H120" s="50"/>
    </row>
    <row r="121" spans="2:8" ht="15.75" x14ac:dyDescent="0.25">
      <c r="B121" s="50"/>
      <c r="C121" s="50"/>
      <c r="D121" s="50"/>
      <c r="E121" s="50"/>
      <c r="F121" s="50"/>
      <c r="G121" s="50"/>
      <c r="H121" s="50"/>
    </row>
    <row r="122" spans="2:8" ht="15.75" x14ac:dyDescent="0.25">
      <c r="B122" s="50"/>
      <c r="C122" s="51"/>
      <c r="D122" s="51"/>
      <c r="E122" s="51"/>
      <c r="F122" s="51"/>
      <c r="G122" s="51"/>
      <c r="H122" s="51"/>
    </row>
    <row r="123" spans="2:8" x14ac:dyDescent="0.2">
      <c r="B123" s="11" t="s">
        <v>369</v>
      </c>
      <c r="H123" s="11" t="s">
        <v>388</v>
      </c>
    </row>
    <row r="124" spans="2:8" ht="15" thickBot="1" x14ac:dyDescent="0.25">
      <c r="B124" s="11" t="s">
        <v>325</v>
      </c>
      <c r="E124" s="11" t="s">
        <v>49</v>
      </c>
      <c r="H124" s="11" t="s">
        <v>50</v>
      </c>
    </row>
    <row r="125" spans="2:8" ht="15.75" thickBot="1" x14ac:dyDescent="0.25">
      <c r="B125" s="160" t="s">
        <v>206</v>
      </c>
      <c r="C125" s="162">
        <v>2015</v>
      </c>
      <c r="D125" s="157"/>
      <c r="E125" s="156">
        <v>2016</v>
      </c>
      <c r="F125" s="157"/>
      <c r="G125" s="156">
        <v>2017</v>
      </c>
      <c r="H125" s="162"/>
    </row>
    <row r="126" spans="2:8" ht="15.75" thickBot="1" x14ac:dyDescent="0.25">
      <c r="B126" s="161"/>
      <c r="C126" s="31" t="s">
        <v>280</v>
      </c>
      <c r="D126" s="10" t="s">
        <v>281</v>
      </c>
      <c r="E126" s="9" t="s">
        <v>280</v>
      </c>
      <c r="F126" s="10" t="s">
        <v>281</v>
      </c>
      <c r="G126" s="9" t="s">
        <v>280</v>
      </c>
      <c r="H126" s="10" t="s">
        <v>281</v>
      </c>
    </row>
    <row r="127" spans="2:8" x14ac:dyDescent="0.2">
      <c r="B127" s="33" t="s">
        <v>212</v>
      </c>
      <c r="C127" s="43">
        <v>43</v>
      </c>
      <c r="D127" s="43">
        <v>303</v>
      </c>
      <c r="E127" s="43">
        <v>48</v>
      </c>
      <c r="F127" s="44">
        <v>359</v>
      </c>
      <c r="G127" s="43">
        <v>6.0999999999999999E-2</v>
      </c>
      <c r="H127" s="44">
        <v>0.64500000000000002</v>
      </c>
    </row>
    <row r="128" spans="2:8" x14ac:dyDescent="0.2">
      <c r="B128" s="34" t="s">
        <v>213</v>
      </c>
      <c r="C128" s="39">
        <v>1</v>
      </c>
      <c r="D128" s="39">
        <v>19</v>
      </c>
      <c r="E128" s="39">
        <v>6</v>
      </c>
      <c r="F128" s="40">
        <v>192</v>
      </c>
      <c r="G128" s="39">
        <v>0</v>
      </c>
      <c r="H128" s="40">
        <v>0</v>
      </c>
    </row>
    <row r="129" spans="2:8" x14ac:dyDescent="0.2">
      <c r="B129" s="34" t="s">
        <v>230</v>
      </c>
      <c r="C129" s="39">
        <v>0</v>
      </c>
      <c r="D129" s="39">
        <v>0</v>
      </c>
      <c r="E129" s="39">
        <v>0</v>
      </c>
      <c r="F129" s="40">
        <v>0</v>
      </c>
      <c r="G129" s="39">
        <v>0</v>
      </c>
      <c r="H129" s="40">
        <v>2E-3</v>
      </c>
    </row>
    <row r="130" spans="2:8" x14ac:dyDescent="0.2">
      <c r="B130" s="34" t="s">
        <v>215</v>
      </c>
      <c r="C130" s="39">
        <v>0</v>
      </c>
      <c r="D130" s="39">
        <v>0</v>
      </c>
      <c r="E130" s="39">
        <v>0</v>
      </c>
      <c r="F130" s="40">
        <v>0</v>
      </c>
      <c r="G130" s="39">
        <v>0</v>
      </c>
      <c r="H130" s="40">
        <v>0</v>
      </c>
    </row>
    <row r="131" spans="2:8" x14ac:dyDescent="0.2">
      <c r="B131" s="34" t="s">
        <v>216</v>
      </c>
      <c r="C131" s="39">
        <v>0</v>
      </c>
      <c r="D131" s="39">
        <v>0</v>
      </c>
      <c r="E131" s="39">
        <v>0</v>
      </c>
      <c r="F131" s="40">
        <v>0</v>
      </c>
      <c r="G131" s="39">
        <v>0</v>
      </c>
      <c r="H131" s="40">
        <v>0</v>
      </c>
    </row>
    <row r="132" spans="2:8" x14ac:dyDescent="0.2">
      <c r="B132" s="35" t="s">
        <v>217</v>
      </c>
      <c r="C132" s="45">
        <v>0</v>
      </c>
      <c r="D132" s="45">
        <v>1</v>
      </c>
      <c r="E132" s="45">
        <v>0</v>
      </c>
      <c r="F132" s="46">
        <v>0</v>
      </c>
      <c r="G132" s="45">
        <v>0</v>
      </c>
      <c r="H132" s="46">
        <v>0</v>
      </c>
    </row>
    <row r="133" spans="2:8" ht="15" thickBot="1" x14ac:dyDescent="0.25">
      <c r="B133" s="35" t="s">
        <v>218</v>
      </c>
      <c r="C133" s="45">
        <v>0</v>
      </c>
      <c r="D133" s="45">
        <v>0</v>
      </c>
      <c r="E133" s="45">
        <v>0</v>
      </c>
      <c r="F133" s="46">
        <v>1</v>
      </c>
      <c r="G133" s="45">
        <v>0</v>
      </c>
      <c r="H133" s="46">
        <v>0</v>
      </c>
    </row>
    <row r="134" spans="2:8" ht="16.5" thickBot="1" x14ac:dyDescent="0.3">
      <c r="B134" s="36" t="s">
        <v>211</v>
      </c>
      <c r="C134" s="107">
        <f t="shared" ref="C134:H134" si="6">SUM(C127:C133)</f>
        <v>44</v>
      </c>
      <c r="D134" s="113">
        <f t="shared" si="6"/>
        <v>323</v>
      </c>
      <c r="E134" s="113">
        <f t="shared" si="6"/>
        <v>54</v>
      </c>
      <c r="F134" s="113">
        <f t="shared" si="6"/>
        <v>552</v>
      </c>
      <c r="G134" s="113">
        <f t="shared" si="6"/>
        <v>6.0999999999999999E-2</v>
      </c>
      <c r="H134" s="114">
        <f t="shared" si="6"/>
        <v>0.64700000000000002</v>
      </c>
    </row>
    <row r="135" spans="2:8" ht="15.75" x14ac:dyDescent="0.25">
      <c r="B135" s="50"/>
      <c r="C135" s="51"/>
      <c r="D135" s="51"/>
      <c r="E135" s="51"/>
      <c r="F135" s="51"/>
      <c r="G135" s="51"/>
      <c r="H135" s="51"/>
    </row>
    <row r="136" spans="2:8" ht="15.75" x14ac:dyDescent="0.25">
      <c r="B136" s="50"/>
      <c r="C136" s="51"/>
      <c r="D136" s="51"/>
      <c r="E136" s="51"/>
      <c r="F136" s="51"/>
      <c r="G136" s="51"/>
      <c r="H136" s="51"/>
    </row>
    <row r="137" spans="2:8" ht="15.75" x14ac:dyDescent="0.25">
      <c r="B137" s="50"/>
      <c r="C137" s="51"/>
      <c r="D137" s="51"/>
      <c r="E137" s="51"/>
      <c r="F137" s="51"/>
      <c r="G137" s="51"/>
      <c r="H137" s="51"/>
    </row>
    <row r="138" spans="2:8" x14ac:dyDescent="0.2">
      <c r="B138" s="11" t="s">
        <v>370</v>
      </c>
      <c r="H138" s="11" t="s">
        <v>329</v>
      </c>
    </row>
    <row r="139" spans="2:8" ht="15" thickBot="1" x14ac:dyDescent="0.25">
      <c r="B139" s="11" t="s">
        <v>325</v>
      </c>
      <c r="E139" s="11" t="s">
        <v>49</v>
      </c>
      <c r="H139" s="11" t="s">
        <v>50</v>
      </c>
    </row>
    <row r="140" spans="2:8" ht="15.75" thickBot="1" x14ac:dyDescent="0.25">
      <c r="B140" s="160" t="s">
        <v>206</v>
      </c>
      <c r="C140" s="162">
        <v>2015</v>
      </c>
      <c r="D140" s="157"/>
      <c r="E140" s="156">
        <v>2016</v>
      </c>
      <c r="F140" s="157"/>
      <c r="G140" s="156">
        <v>2017</v>
      </c>
      <c r="H140" s="162"/>
    </row>
    <row r="141" spans="2:8" ht="15.75" thickBot="1" x14ac:dyDescent="0.25">
      <c r="B141" s="161"/>
      <c r="C141" s="31" t="s">
        <v>280</v>
      </c>
      <c r="D141" s="10" t="s">
        <v>281</v>
      </c>
      <c r="E141" s="9" t="s">
        <v>280</v>
      </c>
      <c r="F141" s="10" t="s">
        <v>281</v>
      </c>
      <c r="G141" s="9" t="s">
        <v>280</v>
      </c>
      <c r="H141" s="10" t="s">
        <v>281</v>
      </c>
    </row>
    <row r="142" spans="2:8" x14ac:dyDescent="0.2">
      <c r="B142" s="33" t="s">
        <v>212</v>
      </c>
      <c r="C142" s="43">
        <v>0</v>
      </c>
      <c r="D142" s="43">
        <v>0</v>
      </c>
      <c r="E142" s="43">
        <v>0</v>
      </c>
      <c r="F142" s="44">
        <v>0</v>
      </c>
      <c r="G142" s="43">
        <v>0</v>
      </c>
      <c r="H142" s="44">
        <v>0</v>
      </c>
    </row>
    <row r="143" spans="2:8" x14ac:dyDescent="0.2">
      <c r="B143" s="34" t="s">
        <v>213</v>
      </c>
      <c r="C143" s="39">
        <v>6834</v>
      </c>
      <c r="D143" s="39">
        <v>12180</v>
      </c>
      <c r="E143" s="39">
        <v>7173</v>
      </c>
      <c r="F143" s="40">
        <v>9829</v>
      </c>
      <c r="G143" s="39">
        <v>5751</v>
      </c>
      <c r="H143" s="40">
        <v>8536</v>
      </c>
    </row>
    <row r="144" spans="2:8" x14ac:dyDescent="0.2">
      <c r="B144" s="34" t="s">
        <v>230</v>
      </c>
      <c r="C144" s="39">
        <v>90</v>
      </c>
      <c r="D144" s="39">
        <v>364</v>
      </c>
      <c r="E144" s="39">
        <v>204</v>
      </c>
      <c r="F144" s="40">
        <v>1084</v>
      </c>
      <c r="G144" s="39">
        <v>80</v>
      </c>
      <c r="H144" s="40">
        <v>250</v>
      </c>
    </row>
    <row r="145" spans="2:8" x14ac:dyDescent="0.2">
      <c r="B145" s="34" t="s">
        <v>215</v>
      </c>
      <c r="C145" s="39">
        <v>10</v>
      </c>
      <c r="D145" s="39">
        <v>57</v>
      </c>
      <c r="E145" s="39">
        <v>17</v>
      </c>
      <c r="F145" s="40">
        <v>208</v>
      </c>
      <c r="G145" s="39">
        <v>71</v>
      </c>
      <c r="H145" s="40">
        <v>1166</v>
      </c>
    </row>
    <row r="146" spans="2:8" x14ac:dyDescent="0.2">
      <c r="B146" s="34" t="s">
        <v>216</v>
      </c>
      <c r="C146" s="39">
        <v>0</v>
      </c>
      <c r="D146" s="39">
        <v>0</v>
      </c>
      <c r="E146" s="39">
        <v>0</v>
      </c>
      <c r="F146" s="40">
        <v>0</v>
      </c>
      <c r="G146" s="39">
        <v>267</v>
      </c>
      <c r="H146" s="40">
        <v>3047</v>
      </c>
    </row>
    <row r="147" spans="2:8" x14ac:dyDescent="0.2">
      <c r="B147" s="35" t="s">
        <v>217</v>
      </c>
      <c r="C147" s="45">
        <v>3159</v>
      </c>
      <c r="D147" s="45">
        <v>11696</v>
      </c>
      <c r="E147" s="45">
        <v>2082</v>
      </c>
      <c r="F147" s="46">
        <v>12424</v>
      </c>
      <c r="G147" s="45">
        <v>2236</v>
      </c>
      <c r="H147" s="46">
        <v>16765</v>
      </c>
    </row>
    <row r="148" spans="2:8" ht="15" thickBot="1" x14ac:dyDescent="0.25">
      <c r="B148" s="35" t="s">
        <v>218</v>
      </c>
      <c r="C148" s="45">
        <v>4</v>
      </c>
      <c r="D148" s="45">
        <v>103</v>
      </c>
      <c r="E148" s="45">
        <v>6</v>
      </c>
      <c r="F148" s="46">
        <v>114</v>
      </c>
      <c r="G148" s="45">
        <v>0</v>
      </c>
      <c r="H148" s="46">
        <v>7</v>
      </c>
    </row>
    <row r="149" spans="2:8" ht="16.5" thickBot="1" x14ac:dyDescent="0.3">
      <c r="B149" s="36" t="s">
        <v>211</v>
      </c>
      <c r="C149" s="107">
        <f t="shared" ref="C149:H149" si="7">SUM(C142:C148)</f>
        <v>10097</v>
      </c>
      <c r="D149" s="113">
        <f t="shared" si="7"/>
        <v>24400</v>
      </c>
      <c r="E149" s="113">
        <f t="shared" si="7"/>
        <v>9482</v>
      </c>
      <c r="F149" s="113">
        <f t="shared" si="7"/>
        <v>23659</v>
      </c>
      <c r="G149" s="113">
        <f t="shared" si="7"/>
        <v>8405</v>
      </c>
      <c r="H149" s="114">
        <f t="shared" si="7"/>
        <v>29771</v>
      </c>
    </row>
    <row r="150" spans="2:8" ht="15.75" x14ac:dyDescent="0.25">
      <c r="B150" s="50"/>
      <c r="C150" s="50"/>
      <c r="D150" s="50"/>
      <c r="E150" s="50"/>
      <c r="F150" s="50"/>
      <c r="G150" s="50"/>
      <c r="H150" s="50"/>
    </row>
    <row r="151" spans="2:8" ht="15.75" x14ac:dyDescent="0.25">
      <c r="B151" s="50"/>
      <c r="C151" s="51"/>
      <c r="D151" s="51"/>
      <c r="E151" s="51"/>
      <c r="F151" s="51"/>
      <c r="G151" s="51"/>
      <c r="H151" s="51"/>
    </row>
    <row r="152" spans="2:8" ht="15.75" x14ac:dyDescent="0.25">
      <c r="B152" s="50"/>
      <c r="C152" s="51"/>
      <c r="D152" s="51"/>
      <c r="E152" s="51"/>
      <c r="F152" s="51"/>
      <c r="G152" s="51"/>
      <c r="H152" s="51"/>
    </row>
    <row r="153" spans="2:8" x14ac:dyDescent="0.2">
      <c r="B153" s="11" t="s">
        <v>371</v>
      </c>
      <c r="H153" s="11" t="s">
        <v>387</v>
      </c>
    </row>
    <row r="154" spans="2:8" ht="15" thickBot="1" x14ac:dyDescent="0.25">
      <c r="B154" s="11" t="s">
        <v>325</v>
      </c>
      <c r="E154" s="11" t="s">
        <v>49</v>
      </c>
      <c r="H154" s="11" t="s">
        <v>50</v>
      </c>
    </row>
    <row r="155" spans="2:8" ht="15.75" thickBot="1" x14ac:dyDescent="0.25">
      <c r="B155" s="160" t="s">
        <v>206</v>
      </c>
      <c r="C155" s="162">
        <v>2015</v>
      </c>
      <c r="D155" s="157"/>
      <c r="E155" s="156">
        <v>2016</v>
      </c>
      <c r="F155" s="157"/>
      <c r="G155" s="156">
        <v>2017</v>
      </c>
      <c r="H155" s="162"/>
    </row>
    <row r="156" spans="2:8" ht="15.75" thickBot="1" x14ac:dyDescent="0.25">
      <c r="B156" s="161"/>
      <c r="C156" s="31" t="s">
        <v>280</v>
      </c>
      <c r="D156" s="10" t="s">
        <v>281</v>
      </c>
      <c r="E156" s="9" t="s">
        <v>280</v>
      </c>
      <c r="F156" s="10" t="s">
        <v>281</v>
      </c>
      <c r="G156" s="9" t="s">
        <v>280</v>
      </c>
      <c r="H156" s="10" t="s">
        <v>281</v>
      </c>
    </row>
    <row r="157" spans="2:8" x14ac:dyDescent="0.2">
      <c r="B157" s="33" t="s">
        <v>212</v>
      </c>
      <c r="C157" s="43">
        <v>0</v>
      </c>
      <c r="D157" s="43">
        <v>0</v>
      </c>
      <c r="E157" s="43">
        <v>0</v>
      </c>
      <c r="F157" s="44">
        <v>0</v>
      </c>
      <c r="G157" s="43">
        <v>0</v>
      </c>
      <c r="H157" s="44">
        <v>0</v>
      </c>
    </row>
    <row r="158" spans="2:8" x14ac:dyDescent="0.2">
      <c r="B158" s="34" t="s">
        <v>213</v>
      </c>
      <c r="C158" s="39">
        <v>0</v>
      </c>
      <c r="D158" s="39">
        <v>0</v>
      </c>
      <c r="E158" s="39">
        <v>0</v>
      </c>
      <c r="F158" s="40">
        <v>1</v>
      </c>
      <c r="G158" s="39">
        <v>56</v>
      </c>
      <c r="H158" s="40">
        <v>62</v>
      </c>
    </row>
    <row r="159" spans="2:8" x14ac:dyDescent="0.2">
      <c r="B159" s="34" t="s">
        <v>230</v>
      </c>
      <c r="C159" s="39">
        <v>0</v>
      </c>
      <c r="D159" s="39">
        <v>0</v>
      </c>
      <c r="E159" s="39">
        <v>0</v>
      </c>
      <c r="F159" s="40">
        <v>0</v>
      </c>
      <c r="G159" s="39">
        <v>0</v>
      </c>
      <c r="H159" s="40">
        <v>0</v>
      </c>
    </row>
    <row r="160" spans="2:8" x14ac:dyDescent="0.2">
      <c r="B160" s="34" t="s">
        <v>215</v>
      </c>
      <c r="C160" s="39">
        <v>0</v>
      </c>
      <c r="D160" s="39">
        <v>0</v>
      </c>
      <c r="E160" s="39">
        <v>0</v>
      </c>
      <c r="F160" s="40">
        <v>0</v>
      </c>
      <c r="G160" s="39">
        <v>0</v>
      </c>
      <c r="H160" s="40">
        <v>0</v>
      </c>
    </row>
    <row r="161" spans="2:8" x14ac:dyDescent="0.2">
      <c r="B161" s="34" t="s">
        <v>216</v>
      </c>
      <c r="C161" s="39">
        <v>195</v>
      </c>
      <c r="D161" s="39">
        <v>2145</v>
      </c>
      <c r="E161" s="39">
        <v>162</v>
      </c>
      <c r="F161" s="40">
        <v>1559</v>
      </c>
      <c r="G161" s="39">
        <v>0</v>
      </c>
      <c r="H161" s="40">
        <v>0</v>
      </c>
    </row>
    <row r="162" spans="2:8" x14ac:dyDescent="0.2">
      <c r="B162" s="35" t="s">
        <v>217</v>
      </c>
      <c r="C162" s="45">
        <v>0</v>
      </c>
      <c r="D162" s="45">
        <v>0</v>
      </c>
      <c r="E162" s="45">
        <v>0</v>
      </c>
      <c r="F162" s="46">
        <v>0</v>
      </c>
      <c r="G162" s="45">
        <v>0</v>
      </c>
      <c r="H162" s="46">
        <v>0</v>
      </c>
    </row>
    <row r="163" spans="2:8" ht="15" thickBot="1" x14ac:dyDescent="0.25">
      <c r="B163" s="35" t="s">
        <v>218</v>
      </c>
      <c r="C163" s="45">
        <v>0</v>
      </c>
      <c r="D163" s="45">
        <v>0</v>
      </c>
      <c r="E163" s="45">
        <v>0</v>
      </c>
      <c r="F163" s="46">
        <v>0</v>
      </c>
      <c r="G163" s="45">
        <v>0</v>
      </c>
      <c r="H163" s="46">
        <v>0</v>
      </c>
    </row>
    <row r="164" spans="2:8" ht="16.5" thickBot="1" x14ac:dyDescent="0.3">
      <c r="B164" s="36" t="s">
        <v>211</v>
      </c>
      <c r="C164" s="107">
        <f t="shared" ref="C164:H164" si="8">SUM(C157:C163)</f>
        <v>195</v>
      </c>
      <c r="D164" s="113">
        <f t="shared" si="8"/>
        <v>2145</v>
      </c>
      <c r="E164" s="113">
        <f t="shared" si="8"/>
        <v>162</v>
      </c>
      <c r="F164" s="113">
        <f t="shared" si="8"/>
        <v>1560</v>
      </c>
      <c r="G164" s="113">
        <f t="shared" si="8"/>
        <v>56</v>
      </c>
      <c r="H164" s="114">
        <f t="shared" si="8"/>
        <v>62</v>
      </c>
    </row>
    <row r="165" spans="2:8" ht="15.75" x14ac:dyDescent="0.25">
      <c r="B165" s="50"/>
      <c r="C165" s="51"/>
      <c r="D165" s="51"/>
      <c r="E165" s="51"/>
      <c r="F165" s="51"/>
      <c r="G165" s="51"/>
      <c r="H165" s="51"/>
    </row>
    <row r="166" spans="2:8" ht="15.75" x14ac:dyDescent="0.25">
      <c r="B166" s="50"/>
      <c r="C166" s="51"/>
      <c r="D166" s="51"/>
      <c r="E166" s="51"/>
      <c r="F166" s="51"/>
      <c r="G166" s="51"/>
      <c r="H166" s="51"/>
    </row>
    <row r="167" spans="2:8" ht="15.75" x14ac:dyDescent="0.25">
      <c r="B167" s="50"/>
      <c r="C167" s="51"/>
      <c r="D167" s="51"/>
      <c r="E167" s="51"/>
      <c r="F167" s="51"/>
      <c r="G167" s="51"/>
      <c r="H167" s="51"/>
    </row>
    <row r="168" spans="2:8" ht="15.75" x14ac:dyDescent="0.25">
      <c r="B168" s="50"/>
      <c r="C168" s="51"/>
      <c r="D168" s="51"/>
      <c r="E168" s="51"/>
      <c r="F168" s="51"/>
      <c r="G168" s="51"/>
      <c r="H168" s="51"/>
    </row>
    <row r="169" spans="2:8" ht="15.75" x14ac:dyDescent="0.25">
      <c r="B169" s="50"/>
      <c r="C169" s="51"/>
      <c r="D169" s="51"/>
      <c r="E169" s="51"/>
      <c r="F169" s="51"/>
      <c r="G169" s="51"/>
      <c r="H169" s="51"/>
    </row>
    <row r="171" spans="2:8" x14ac:dyDescent="0.2">
      <c r="B171" s="11" t="s">
        <v>372</v>
      </c>
      <c r="H171" s="11" t="s">
        <v>386</v>
      </c>
    </row>
    <row r="172" spans="2:8" ht="15" thickBot="1" x14ac:dyDescent="0.25">
      <c r="B172" s="11" t="s">
        <v>325</v>
      </c>
      <c r="E172" s="11" t="s">
        <v>49</v>
      </c>
      <c r="H172" s="11" t="s">
        <v>50</v>
      </c>
    </row>
    <row r="173" spans="2:8" ht="15.75" thickBot="1" x14ac:dyDescent="0.25">
      <c r="B173" s="160" t="s">
        <v>206</v>
      </c>
      <c r="C173" s="162">
        <v>2015</v>
      </c>
      <c r="D173" s="157"/>
      <c r="E173" s="156">
        <v>2016</v>
      </c>
      <c r="F173" s="157"/>
      <c r="G173" s="156">
        <v>2017</v>
      </c>
      <c r="H173" s="162"/>
    </row>
    <row r="174" spans="2:8" ht="15.75" thickBot="1" x14ac:dyDescent="0.25">
      <c r="B174" s="161"/>
      <c r="C174" s="31" t="s">
        <v>280</v>
      </c>
      <c r="D174" s="10" t="s">
        <v>281</v>
      </c>
      <c r="E174" s="9" t="s">
        <v>280</v>
      </c>
      <c r="F174" s="10" t="s">
        <v>281</v>
      </c>
      <c r="G174" s="9" t="s">
        <v>280</v>
      </c>
      <c r="H174" s="10" t="s">
        <v>281</v>
      </c>
    </row>
    <row r="175" spans="2:8" ht="15" x14ac:dyDescent="0.2">
      <c r="B175" s="93" t="s">
        <v>247</v>
      </c>
      <c r="C175" s="21">
        <v>41.7</v>
      </c>
      <c r="D175" s="21">
        <v>164.50777202072538</v>
      </c>
      <c r="E175" s="21">
        <v>318.19311999999996</v>
      </c>
      <c r="F175" s="22">
        <v>2853.7772020725388</v>
      </c>
      <c r="G175" s="21">
        <v>1716.2180000000001</v>
      </c>
      <c r="H175" s="22">
        <v>1983.0123559999997</v>
      </c>
    </row>
    <row r="176" spans="2:8" ht="15" x14ac:dyDescent="0.2">
      <c r="B176" s="93" t="s">
        <v>248</v>
      </c>
      <c r="C176" s="12">
        <v>40.9</v>
      </c>
      <c r="D176" s="12">
        <v>140.41450777202073</v>
      </c>
      <c r="E176" s="12">
        <v>61.218000000000004</v>
      </c>
      <c r="F176" s="13">
        <v>168.40155440414506</v>
      </c>
      <c r="G176" s="12">
        <v>1444.5278039999998</v>
      </c>
      <c r="H176" s="13">
        <v>1877.1978669999983</v>
      </c>
    </row>
    <row r="177" spans="2:8" ht="15" x14ac:dyDescent="0.2">
      <c r="B177" s="93" t="s">
        <v>249</v>
      </c>
      <c r="C177" s="12">
        <v>1021.8</v>
      </c>
      <c r="D177" s="12">
        <v>1768.1347150259066</v>
      </c>
      <c r="E177" s="12">
        <v>1621.6310000000001</v>
      </c>
      <c r="F177" s="13">
        <v>2452.3678756476684</v>
      </c>
      <c r="G177" s="12">
        <v>560.81419999999991</v>
      </c>
      <c r="H177" s="13">
        <v>927.14996699999938</v>
      </c>
    </row>
    <row r="178" spans="2:8" ht="15" x14ac:dyDescent="0.2">
      <c r="B178" s="93" t="s">
        <v>250</v>
      </c>
      <c r="C178" s="12">
        <v>132.4</v>
      </c>
      <c r="D178" s="12">
        <v>242.22797927461139</v>
      </c>
      <c r="E178" s="12">
        <v>1322.0230000000001</v>
      </c>
      <c r="F178" s="13">
        <v>1834.9948186528497</v>
      </c>
      <c r="G178" s="12">
        <v>3500.002</v>
      </c>
      <c r="H178" s="13">
        <v>2923.9687729999978</v>
      </c>
    </row>
    <row r="179" spans="2:8" ht="15" x14ac:dyDescent="0.2">
      <c r="B179" s="93" t="s">
        <v>251</v>
      </c>
      <c r="C179" s="12">
        <v>197.6</v>
      </c>
      <c r="D179" s="12">
        <v>289.11917098445593</v>
      </c>
      <c r="E179" s="12">
        <v>489.94799999999992</v>
      </c>
      <c r="F179" s="13">
        <v>681.89378238341976</v>
      </c>
      <c r="G179" s="12">
        <v>1866.1635999999996</v>
      </c>
      <c r="H179" s="13">
        <v>1650.245180000001</v>
      </c>
    </row>
    <row r="180" spans="2:8" ht="15" x14ac:dyDescent="0.2">
      <c r="B180" s="93" t="s">
        <v>252</v>
      </c>
      <c r="C180" s="12">
        <v>18.8</v>
      </c>
      <c r="D180" s="12">
        <v>28.238341968911918</v>
      </c>
      <c r="E180" s="12">
        <v>180.322</v>
      </c>
      <c r="F180" s="13">
        <v>280.54922279792748</v>
      </c>
      <c r="G180" s="12">
        <v>401.53500000000003</v>
      </c>
      <c r="H180" s="13">
        <v>453.59611700000016</v>
      </c>
    </row>
    <row r="181" spans="2:8" ht="15" x14ac:dyDescent="0.2">
      <c r="B181" s="93" t="s">
        <v>253</v>
      </c>
      <c r="C181" s="12">
        <v>159.69999999999999</v>
      </c>
      <c r="D181" s="12">
        <v>252.33160621761658</v>
      </c>
      <c r="E181" s="12">
        <v>683.91100000000006</v>
      </c>
      <c r="F181" s="13">
        <v>958.46891191709835</v>
      </c>
      <c r="G181" s="12">
        <v>37.355999999999995</v>
      </c>
      <c r="H181" s="13">
        <v>42.266576999999998</v>
      </c>
    </row>
    <row r="182" spans="2:8" ht="15" x14ac:dyDescent="0.2">
      <c r="B182" s="93" t="s">
        <v>254</v>
      </c>
      <c r="C182" s="12">
        <v>0.3</v>
      </c>
      <c r="D182" s="12">
        <v>2.0725388601036272</v>
      </c>
      <c r="E182" s="12">
        <v>0.80800000000000005</v>
      </c>
      <c r="F182" s="13">
        <v>5.233160621761658</v>
      </c>
      <c r="G182" s="12">
        <v>671.9609999999999</v>
      </c>
      <c r="H182" s="13">
        <v>370.61671300000012</v>
      </c>
    </row>
    <row r="183" spans="2:8" ht="15" x14ac:dyDescent="0.2">
      <c r="B183" s="93" t="s">
        <v>287</v>
      </c>
      <c r="C183" s="12">
        <v>606.4</v>
      </c>
      <c r="D183" s="12">
        <v>1035.7512953367875</v>
      </c>
      <c r="E183" s="12">
        <v>540.59109999999998</v>
      </c>
      <c r="F183" s="13">
        <v>850.08549222797922</v>
      </c>
      <c r="G183" s="12">
        <v>7390.0612000000001</v>
      </c>
      <c r="H183" s="13">
        <v>1532.0474999999988</v>
      </c>
    </row>
    <row r="184" spans="2:8" ht="15" x14ac:dyDescent="0.2">
      <c r="B184" s="93" t="s">
        <v>288</v>
      </c>
      <c r="C184" s="12">
        <v>1456.6000000000001</v>
      </c>
      <c r="D184" s="12">
        <v>2825.9067357512949</v>
      </c>
      <c r="E184" s="12">
        <v>1547.3527999999999</v>
      </c>
      <c r="F184" s="13">
        <v>3635.7590673575128</v>
      </c>
      <c r="G184" s="12">
        <v>12840.962</v>
      </c>
      <c r="H184" s="13">
        <v>7821.1569330000057</v>
      </c>
    </row>
    <row r="185" spans="2:8" ht="15" x14ac:dyDescent="0.2">
      <c r="B185" s="93" t="s">
        <v>263</v>
      </c>
      <c r="C185" s="12" t="s">
        <v>313</v>
      </c>
      <c r="D185" s="12" t="s">
        <v>313</v>
      </c>
      <c r="E185" s="12">
        <v>0.96799999999999997</v>
      </c>
      <c r="F185" s="13">
        <v>3.6554404145077721</v>
      </c>
      <c r="G185" s="12">
        <v>2480.5092500000001</v>
      </c>
      <c r="H185" s="13">
        <v>1436.0151969999959</v>
      </c>
    </row>
    <row r="186" spans="2:8" ht="15" x14ac:dyDescent="0.2">
      <c r="B186" s="93" t="s">
        <v>231</v>
      </c>
      <c r="C186" s="12">
        <v>152.9</v>
      </c>
      <c r="D186" s="12">
        <v>322.02072538860108</v>
      </c>
      <c r="E186" s="12">
        <v>172.31339999999997</v>
      </c>
      <c r="F186" s="13">
        <v>422.43264248704662</v>
      </c>
      <c r="G186" s="12">
        <v>420.27864999999991</v>
      </c>
      <c r="H186" s="13">
        <v>1286.270383999999</v>
      </c>
    </row>
    <row r="187" spans="2:8" ht="15" x14ac:dyDescent="0.2">
      <c r="B187" s="93" t="s">
        <v>232</v>
      </c>
      <c r="C187" s="12">
        <v>79438.099999999991</v>
      </c>
      <c r="D187" s="12">
        <v>76938.860103626939</v>
      </c>
      <c r="E187" s="12">
        <v>1046.519</v>
      </c>
      <c r="F187" s="13">
        <v>4161.3186528497408</v>
      </c>
      <c r="G187" s="12">
        <v>2.3210000000000002</v>
      </c>
      <c r="H187" s="13">
        <v>2.4549059999999998</v>
      </c>
    </row>
    <row r="188" spans="2:8" ht="15" x14ac:dyDescent="0.2">
      <c r="B188" s="93" t="s">
        <v>289</v>
      </c>
      <c r="C188" s="12">
        <v>774.2</v>
      </c>
      <c r="D188" s="12">
        <v>1860.8808290155439</v>
      </c>
      <c r="E188" s="12">
        <v>89376.587549999997</v>
      </c>
      <c r="F188" s="13">
        <v>63186.191709844556</v>
      </c>
      <c r="G188" s="12">
        <v>1639.3879999999999</v>
      </c>
      <c r="H188" s="13">
        <v>888.66159600000003</v>
      </c>
    </row>
    <row r="189" spans="2:8" ht="15" x14ac:dyDescent="0.2">
      <c r="B189" s="93" t="s">
        <v>233</v>
      </c>
      <c r="C189" s="12">
        <v>989.4</v>
      </c>
      <c r="D189" s="12">
        <v>1359.5854922279791</v>
      </c>
      <c r="E189" s="12">
        <v>2377.14</v>
      </c>
      <c r="F189" s="13">
        <v>7623.1683937823836</v>
      </c>
      <c r="G189" s="12">
        <v>295.916</v>
      </c>
      <c r="H189" s="13">
        <v>191.96692899999988</v>
      </c>
    </row>
    <row r="190" spans="2:8" ht="15" x14ac:dyDescent="0.2">
      <c r="B190" s="93" t="s">
        <v>234</v>
      </c>
      <c r="C190" s="12">
        <v>4783.4000000000005</v>
      </c>
      <c r="D190" s="12">
        <v>7284.4559585492216</v>
      </c>
      <c r="E190" s="12">
        <v>1564.249</v>
      </c>
      <c r="F190" s="13">
        <v>1274.6036269430051</v>
      </c>
      <c r="G190" s="12">
        <v>203.06</v>
      </c>
      <c r="H190" s="13">
        <v>91.342879999999994</v>
      </c>
    </row>
    <row r="191" spans="2:8" ht="15" x14ac:dyDescent="0.2">
      <c r="B191" s="93" t="s">
        <v>235</v>
      </c>
      <c r="C191" s="12">
        <v>841.59999999999991</v>
      </c>
      <c r="D191" s="12">
        <v>3027.7202072538862</v>
      </c>
      <c r="E191" s="12">
        <v>5339.8330000000005</v>
      </c>
      <c r="F191" s="13">
        <v>6796.6165803108806</v>
      </c>
      <c r="G191" s="12">
        <v>48.911999999999999</v>
      </c>
      <c r="H191" s="13">
        <v>29.444976000000004</v>
      </c>
    </row>
    <row r="192" spans="2:8" ht="15" x14ac:dyDescent="0.2">
      <c r="B192" s="93" t="s">
        <v>290</v>
      </c>
      <c r="C192" s="12">
        <v>1051.9000000000001</v>
      </c>
      <c r="D192" s="12">
        <v>1701.8134715025908</v>
      </c>
      <c r="E192" s="12">
        <v>1592.029</v>
      </c>
      <c r="F192" s="13">
        <v>2868.5621761658035</v>
      </c>
      <c r="G192" s="12">
        <v>1123.0249439999998</v>
      </c>
      <c r="H192" s="13">
        <v>406.31599699999992</v>
      </c>
    </row>
    <row r="193" spans="2:8" ht="15" x14ac:dyDescent="0.2">
      <c r="B193" s="93" t="s">
        <v>236</v>
      </c>
      <c r="C193" s="12">
        <v>18.899999999999999</v>
      </c>
      <c r="D193" s="12">
        <v>28.238341968911918</v>
      </c>
      <c r="E193" s="12">
        <v>39.552999999999997</v>
      </c>
      <c r="F193" s="13">
        <v>53.73575129533679</v>
      </c>
      <c r="G193" s="12">
        <v>6.1049999999999995</v>
      </c>
      <c r="H193" s="13">
        <v>9.7069500000000009</v>
      </c>
    </row>
    <row r="194" spans="2:8" ht="15" x14ac:dyDescent="0.2">
      <c r="B194" s="93" t="s">
        <v>237</v>
      </c>
      <c r="C194" s="12">
        <v>1566.3000000000002</v>
      </c>
      <c r="D194" s="12">
        <v>4729.5336787564765</v>
      </c>
      <c r="E194" s="12">
        <v>1360.5800000000002</v>
      </c>
      <c r="F194" s="13">
        <v>3617.2461139896373</v>
      </c>
      <c r="G194" s="12">
        <v>606.68399999999997</v>
      </c>
      <c r="H194" s="13">
        <v>368.91472200000044</v>
      </c>
    </row>
    <row r="195" spans="2:8" ht="15" x14ac:dyDescent="0.2">
      <c r="B195" s="93" t="s">
        <v>238</v>
      </c>
      <c r="C195" s="12">
        <v>1391.5</v>
      </c>
      <c r="D195" s="12">
        <v>5125.3886010362694</v>
      </c>
      <c r="E195" s="12">
        <v>1790.7138000000002</v>
      </c>
      <c r="F195" s="13">
        <v>5339.6321243523316</v>
      </c>
      <c r="G195" s="12">
        <v>1675.30465</v>
      </c>
      <c r="H195" s="13">
        <v>1173.4073049999997</v>
      </c>
    </row>
    <row r="196" spans="2:8" ht="15" x14ac:dyDescent="0.2">
      <c r="B196" s="93" t="s">
        <v>239</v>
      </c>
      <c r="C196" s="12">
        <v>629.79999999999995</v>
      </c>
      <c r="D196" s="12">
        <v>3129.0155440414505</v>
      </c>
      <c r="E196" s="12">
        <v>482.80880000000002</v>
      </c>
      <c r="F196" s="13">
        <v>1955.9507772020725</v>
      </c>
      <c r="G196" s="12">
        <v>0.66300000000000003</v>
      </c>
      <c r="H196" s="13">
        <v>1.051518</v>
      </c>
    </row>
    <row r="197" spans="2:8" ht="15" x14ac:dyDescent="0.2">
      <c r="B197" s="93" t="s">
        <v>240</v>
      </c>
      <c r="C197" s="12">
        <v>1771.3000000000002</v>
      </c>
      <c r="D197" s="12">
        <v>2802.072538860104</v>
      </c>
      <c r="E197" s="12">
        <v>2487.91</v>
      </c>
      <c r="F197" s="13">
        <v>4127.1632124352327</v>
      </c>
      <c r="G197" s="12">
        <v>163.09739999999999</v>
      </c>
      <c r="H197" s="13">
        <v>146.18440899999999</v>
      </c>
    </row>
    <row r="198" spans="2:8" ht="15" x14ac:dyDescent="0.2">
      <c r="B198" s="93" t="s">
        <v>244</v>
      </c>
      <c r="C198" s="12">
        <v>2057.3999999999996</v>
      </c>
      <c r="D198" s="12">
        <v>4162.1761658031082</v>
      </c>
      <c r="E198" s="12">
        <v>2219.3140999999996</v>
      </c>
      <c r="F198" s="13">
        <v>3166.0699481865286</v>
      </c>
      <c r="G198" s="12">
        <v>1383.2354</v>
      </c>
      <c r="H198" s="13">
        <v>1753.1222059999993</v>
      </c>
    </row>
    <row r="199" spans="2:8" ht="15" x14ac:dyDescent="0.2">
      <c r="B199" s="93" t="s">
        <v>291</v>
      </c>
      <c r="C199" s="12">
        <v>287.3</v>
      </c>
      <c r="D199" s="12">
        <v>675.1295336787565</v>
      </c>
      <c r="E199" s="12">
        <v>535.73899999999992</v>
      </c>
      <c r="F199" s="13">
        <v>3173.7642487046633</v>
      </c>
      <c r="G199" s="12">
        <v>1848.6550999999999</v>
      </c>
      <c r="H199" s="13">
        <v>893.02074999999979</v>
      </c>
    </row>
    <row r="200" spans="2:8" ht="15" x14ac:dyDescent="0.2">
      <c r="B200" s="93" t="s">
        <v>292</v>
      </c>
      <c r="C200" s="12">
        <v>84.399999999999991</v>
      </c>
      <c r="D200" s="12">
        <v>273.05699481865287</v>
      </c>
      <c r="E200" s="12">
        <v>33.825000000000003</v>
      </c>
      <c r="F200" s="13">
        <v>90.386010362694307</v>
      </c>
      <c r="G200" s="12">
        <v>77916.355807999993</v>
      </c>
      <c r="H200" s="13">
        <v>24487.607194999997</v>
      </c>
    </row>
    <row r="201" spans="2:8" ht="15" x14ac:dyDescent="0.2">
      <c r="B201" s="93" t="s">
        <v>241</v>
      </c>
      <c r="C201" s="12">
        <v>769.8</v>
      </c>
      <c r="D201" s="12">
        <v>2013.4715025906733</v>
      </c>
      <c r="E201" s="12">
        <v>708.13200000000006</v>
      </c>
      <c r="F201" s="13">
        <v>963.759067357513</v>
      </c>
      <c r="G201" s="12">
        <v>4042.8789999999999</v>
      </c>
      <c r="H201" s="13">
        <v>3124.8736310000036</v>
      </c>
    </row>
    <row r="202" spans="2:8" ht="15" x14ac:dyDescent="0.2">
      <c r="B202" s="93" t="s">
        <v>242</v>
      </c>
      <c r="C202" s="12">
        <v>5733.1</v>
      </c>
      <c r="D202" s="12">
        <v>7846.6321243523316</v>
      </c>
      <c r="E202" s="12">
        <v>5736.1794</v>
      </c>
      <c r="F202" s="13">
        <v>7042.1917098445592</v>
      </c>
      <c r="G202" s="12">
        <v>682.09900000000005</v>
      </c>
      <c r="H202" s="13">
        <v>170.81439999999975</v>
      </c>
    </row>
    <row r="203" spans="2:8" ht="15" x14ac:dyDescent="0.2">
      <c r="B203" s="93" t="s">
        <v>243</v>
      </c>
      <c r="C203" s="12">
        <v>2729.2</v>
      </c>
      <c r="D203" s="12">
        <v>4485.2331606217613</v>
      </c>
      <c r="E203" s="12">
        <v>6424.0020000000004</v>
      </c>
      <c r="F203" s="13">
        <v>10500.375647668394</v>
      </c>
      <c r="G203" s="12">
        <v>4747.6430500000006</v>
      </c>
      <c r="H203" s="13">
        <v>2237.9464490000028</v>
      </c>
    </row>
    <row r="204" spans="2:8" ht="15" x14ac:dyDescent="0.2">
      <c r="B204" s="93" t="s">
        <v>245</v>
      </c>
      <c r="C204" s="12">
        <v>1293.8</v>
      </c>
      <c r="D204" s="12">
        <v>2454.4041450777204</v>
      </c>
      <c r="E204" s="12">
        <v>871.93899999999996</v>
      </c>
      <c r="F204" s="13">
        <v>1507.0492227979275</v>
      </c>
      <c r="G204" s="12">
        <v>1493.095</v>
      </c>
      <c r="H204" s="13">
        <v>1054.1426520000011</v>
      </c>
    </row>
    <row r="205" spans="2:8" ht="15" x14ac:dyDescent="0.2">
      <c r="B205" s="93" t="s">
        <v>246</v>
      </c>
      <c r="C205" s="12">
        <v>1.1100000000000001</v>
      </c>
      <c r="D205" s="12">
        <v>2.4896373056994818</v>
      </c>
      <c r="E205" s="12">
        <v>13.77</v>
      </c>
      <c r="F205" s="13">
        <v>26.344559585492227</v>
      </c>
      <c r="G205" s="12">
        <v>54.354999999999997</v>
      </c>
      <c r="H205" s="13">
        <v>26.837250000000001</v>
      </c>
    </row>
    <row r="206" spans="2:8" ht="15" x14ac:dyDescent="0.2">
      <c r="B206" s="93" t="s">
        <v>293</v>
      </c>
      <c r="C206" s="12">
        <v>117.49999999999999</v>
      </c>
      <c r="D206" s="12">
        <v>1156.7357512953367</v>
      </c>
      <c r="E206" s="12">
        <v>109.99999999999999</v>
      </c>
      <c r="F206" s="13">
        <v>1039.4611398963732</v>
      </c>
      <c r="G206" s="12">
        <v>326.90300000000002</v>
      </c>
      <c r="H206" s="13">
        <v>64.005453999999986</v>
      </c>
    </row>
    <row r="207" spans="2:8" ht="15" x14ac:dyDescent="0.2">
      <c r="B207" s="93" t="s">
        <v>255</v>
      </c>
      <c r="C207" s="12">
        <v>529.1</v>
      </c>
      <c r="D207" s="12">
        <v>2249.481865284974</v>
      </c>
      <c r="E207" s="12">
        <v>675.28899999999999</v>
      </c>
      <c r="F207" s="13">
        <v>3888.6787564766837</v>
      </c>
      <c r="G207" s="12">
        <v>652.8359999999999</v>
      </c>
      <c r="H207" s="13">
        <v>419.53112900000013</v>
      </c>
    </row>
    <row r="208" spans="2:8" ht="15" x14ac:dyDescent="0.2">
      <c r="B208" s="93" t="s">
        <v>256</v>
      </c>
      <c r="C208" s="12">
        <v>3366.7999999999997</v>
      </c>
      <c r="D208" s="12">
        <v>10862.435233160621</v>
      </c>
      <c r="E208" s="12">
        <v>3970.721</v>
      </c>
      <c r="F208" s="13">
        <v>14439.450777202072</v>
      </c>
      <c r="G208" s="12">
        <v>11.465999999999999</v>
      </c>
      <c r="H208" s="13">
        <v>9.9720639999999996</v>
      </c>
    </row>
    <row r="209" spans="2:8" ht="15" x14ac:dyDescent="0.2">
      <c r="B209" s="93" t="s">
        <v>257</v>
      </c>
      <c r="C209" s="12">
        <v>7.3</v>
      </c>
      <c r="D209" s="12">
        <v>14.766839378238343</v>
      </c>
      <c r="E209" s="12">
        <v>2.9750000000000001</v>
      </c>
      <c r="F209" s="13">
        <v>1199.481865284974</v>
      </c>
      <c r="G209" s="12">
        <v>136.72499999999999</v>
      </c>
      <c r="H209" s="13">
        <v>439.73041399999994</v>
      </c>
    </row>
    <row r="210" spans="2:8" ht="15" x14ac:dyDescent="0.2">
      <c r="B210" s="93" t="s">
        <v>258</v>
      </c>
      <c r="C210" s="12">
        <v>15081.400000000001</v>
      </c>
      <c r="D210" s="12">
        <v>39570.207253886008</v>
      </c>
      <c r="E210" s="12">
        <v>11657.044299999998</v>
      </c>
      <c r="F210" s="13">
        <v>17698.445595854922</v>
      </c>
      <c r="G210" s="12">
        <v>274.66800000000001</v>
      </c>
      <c r="H210" s="13">
        <v>579.17805600000008</v>
      </c>
    </row>
    <row r="211" spans="2:8" ht="15" x14ac:dyDescent="0.2">
      <c r="B211" s="93" t="s">
        <v>259</v>
      </c>
      <c r="C211" s="12">
        <v>528.80000000000007</v>
      </c>
      <c r="D211" s="12">
        <v>763.73056994818648</v>
      </c>
      <c r="E211" s="12">
        <v>1033.9603</v>
      </c>
      <c r="F211" s="13">
        <v>1500.0725388601036</v>
      </c>
      <c r="G211" s="12">
        <v>5430.4703159999999</v>
      </c>
      <c r="H211" s="13">
        <v>5498.3013859999992</v>
      </c>
    </row>
    <row r="212" spans="2:8" ht="15" x14ac:dyDescent="0.2">
      <c r="B212" s="93" t="s">
        <v>260</v>
      </c>
      <c r="C212" s="12">
        <v>2137.6</v>
      </c>
      <c r="D212" s="12">
        <v>5137.3056994818653</v>
      </c>
      <c r="E212" s="12">
        <v>3442.2198999999996</v>
      </c>
      <c r="F212" s="13">
        <v>6895.6398963730571</v>
      </c>
      <c r="G212" s="12">
        <v>8.7439999999999998</v>
      </c>
      <c r="H212" s="13">
        <v>874.4</v>
      </c>
    </row>
    <row r="213" spans="2:8" ht="15.75" thickBot="1" x14ac:dyDescent="0.25">
      <c r="B213" s="93" t="s">
        <v>261</v>
      </c>
      <c r="C213" s="12">
        <v>350</v>
      </c>
      <c r="D213" s="12">
        <v>1777.7202072538857</v>
      </c>
      <c r="E213" s="12">
        <v>0</v>
      </c>
      <c r="F213" s="13">
        <v>0</v>
      </c>
      <c r="G213" s="12">
        <v>11775.0398</v>
      </c>
      <c r="H213" s="13">
        <v>6361.1753350000236</v>
      </c>
    </row>
    <row r="214" spans="2:8" ht="16.5" thickBot="1" x14ac:dyDescent="0.3">
      <c r="B214" s="36" t="s">
        <v>211</v>
      </c>
      <c r="C214" s="111">
        <f t="shared" ref="C214:H214" si="9">SUM(C175:C213)</f>
        <v>132160.10999999999</v>
      </c>
      <c r="D214" s="112">
        <f t="shared" si="9"/>
        <v>198503.26683937822</v>
      </c>
      <c r="E214" s="112">
        <f t="shared" si="9"/>
        <v>151832.31256999998</v>
      </c>
      <c r="F214" s="112">
        <f t="shared" si="9"/>
        <v>188282.97927461137</v>
      </c>
      <c r="G214" s="112">
        <f t="shared" si="9"/>
        <v>149880.03417199999</v>
      </c>
      <c r="H214" s="151">
        <f t="shared" si="9"/>
        <v>73607.654123000029</v>
      </c>
    </row>
    <row r="215" spans="2:8" ht="15.75" x14ac:dyDescent="0.25">
      <c r="B215" s="50"/>
      <c r="C215" s="52"/>
      <c r="D215" s="52"/>
      <c r="E215" s="52"/>
      <c r="F215" s="52"/>
      <c r="G215" s="52"/>
      <c r="H215" s="52"/>
    </row>
    <row r="216" spans="2:8" ht="15.75" x14ac:dyDescent="0.25">
      <c r="B216" s="50"/>
      <c r="C216" s="52"/>
      <c r="D216" s="52"/>
      <c r="E216" s="52"/>
      <c r="F216" s="52"/>
      <c r="G216" s="52"/>
      <c r="H216" s="52"/>
    </row>
    <row r="217" spans="2:8" ht="15.75" x14ac:dyDescent="0.25">
      <c r="B217" s="50"/>
      <c r="C217" s="52"/>
      <c r="D217" s="52"/>
      <c r="E217" s="52"/>
      <c r="F217" s="52"/>
      <c r="G217" s="52"/>
      <c r="H217" s="52"/>
    </row>
    <row r="218" spans="2:8" ht="15.75" x14ac:dyDescent="0.25">
      <c r="B218" s="50"/>
      <c r="C218" s="52"/>
      <c r="D218" s="52"/>
      <c r="E218" s="52"/>
      <c r="F218" s="52"/>
      <c r="G218" s="52"/>
      <c r="H218" s="52"/>
    </row>
    <row r="219" spans="2:8" ht="15.75" x14ac:dyDescent="0.25">
      <c r="B219" s="50"/>
      <c r="C219" s="52"/>
      <c r="D219" s="52"/>
      <c r="E219" s="52"/>
      <c r="F219" s="52"/>
      <c r="G219" s="52"/>
      <c r="H219" s="52"/>
    </row>
    <row r="220" spans="2:8" ht="15.75" x14ac:dyDescent="0.25">
      <c r="B220" s="50"/>
      <c r="C220" s="52"/>
      <c r="D220" s="52"/>
      <c r="E220" s="52"/>
      <c r="F220" s="52"/>
      <c r="G220" s="52"/>
      <c r="H220" s="52"/>
    </row>
    <row r="225" spans="2:8" x14ac:dyDescent="0.2">
      <c r="C225" s="17"/>
      <c r="D225" s="17"/>
      <c r="E225" s="17"/>
      <c r="F225" s="17"/>
      <c r="G225" s="17"/>
      <c r="H225" s="17"/>
    </row>
    <row r="226" spans="2:8" ht="24.75" x14ac:dyDescent="0.2">
      <c r="B226" s="53"/>
      <c r="C226" s="51"/>
      <c r="D226" s="51"/>
      <c r="E226" s="51"/>
      <c r="F226" s="51"/>
      <c r="G226" s="51"/>
      <c r="H226" s="51"/>
    </row>
    <row r="227" spans="2:8" ht="24.75" x14ac:dyDescent="0.2">
      <c r="B227" s="53"/>
      <c r="C227" s="51"/>
      <c r="D227" s="51"/>
      <c r="E227" s="51"/>
      <c r="F227" s="51"/>
      <c r="G227" s="51"/>
      <c r="H227" s="51"/>
    </row>
    <row r="228" spans="2:8" ht="24.75" x14ac:dyDescent="0.2">
      <c r="B228" s="53"/>
      <c r="C228" s="51"/>
      <c r="D228" s="51"/>
      <c r="E228" s="51"/>
      <c r="F228" s="51"/>
      <c r="G228" s="51"/>
      <c r="H228" s="51"/>
    </row>
    <row r="231" spans="2:8" ht="20.25" customHeight="1" x14ac:dyDescent="0.2">
      <c r="B231" s="11" t="s">
        <v>373</v>
      </c>
      <c r="H231" s="11" t="s">
        <v>385</v>
      </c>
    </row>
    <row r="232" spans="2:8" ht="15" thickBot="1" x14ac:dyDescent="0.25">
      <c r="B232" s="11" t="s">
        <v>325</v>
      </c>
      <c r="E232" s="11" t="s">
        <v>49</v>
      </c>
      <c r="H232" s="11" t="s">
        <v>50</v>
      </c>
    </row>
    <row r="233" spans="2:8" ht="15.75" thickBot="1" x14ac:dyDescent="0.25">
      <c r="B233" s="160" t="s">
        <v>206</v>
      </c>
      <c r="C233" s="162">
        <v>2015</v>
      </c>
      <c r="D233" s="157"/>
      <c r="E233" s="156">
        <v>2016</v>
      </c>
      <c r="F233" s="157"/>
      <c r="G233" s="156">
        <v>2017</v>
      </c>
      <c r="H233" s="162"/>
    </row>
    <row r="234" spans="2:8" ht="15.75" thickBot="1" x14ac:dyDescent="0.25">
      <c r="B234" s="161"/>
      <c r="C234" s="31" t="s">
        <v>280</v>
      </c>
      <c r="D234" s="10" t="s">
        <v>281</v>
      </c>
      <c r="E234" s="9" t="s">
        <v>280</v>
      </c>
      <c r="F234" s="10" t="s">
        <v>281</v>
      </c>
      <c r="G234" s="9" t="s">
        <v>280</v>
      </c>
      <c r="H234" s="10" t="s">
        <v>281</v>
      </c>
    </row>
    <row r="235" spans="2:8" x14ac:dyDescent="0.2">
      <c r="B235" s="33" t="s">
        <v>212</v>
      </c>
      <c r="C235" s="43">
        <v>0</v>
      </c>
      <c r="D235" s="43">
        <v>0</v>
      </c>
      <c r="E235" s="43">
        <v>0</v>
      </c>
      <c r="F235" s="44">
        <v>0</v>
      </c>
      <c r="G235" s="43">
        <v>0</v>
      </c>
      <c r="H235" s="44">
        <v>0</v>
      </c>
    </row>
    <row r="236" spans="2:8" x14ac:dyDescent="0.2">
      <c r="B236" s="34" t="s">
        <v>213</v>
      </c>
      <c r="C236" s="39">
        <v>43</v>
      </c>
      <c r="D236" s="39">
        <v>114</v>
      </c>
      <c r="E236" s="39">
        <v>4</v>
      </c>
      <c r="F236" s="40">
        <v>2</v>
      </c>
      <c r="G236" s="39">
        <v>22</v>
      </c>
      <c r="H236" s="40">
        <v>35</v>
      </c>
    </row>
    <row r="237" spans="2:8" x14ac:dyDescent="0.2">
      <c r="B237" s="34" t="s">
        <v>230</v>
      </c>
      <c r="C237" s="39">
        <v>29</v>
      </c>
      <c r="D237" s="39">
        <v>149</v>
      </c>
      <c r="E237" s="39">
        <v>14</v>
      </c>
      <c r="F237" s="40">
        <v>53</v>
      </c>
      <c r="G237" s="39">
        <v>15</v>
      </c>
      <c r="H237" s="40">
        <v>63</v>
      </c>
    </row>
    <row r="238" spans="2:8" x14ac:dyDescent="0.2">
      <c r="B238" s="34" t="s">
        <v>215</v>
      </c>
      <c r="C238" s="39">
        <v>24</v>
      </c>
      <c r="D238" s="39">
        <v>52</v>
      </c>
      <c r="E238" s="39">
        <v>25</v>
      </c>
      <c r="F238" s="40">
        <v>11</v>
      </c>
      <c r="G238" s="39">
        <v>6</v>
      </c>
      <c r="H238" s="40">
        <v>8</v>
      </c>
    </row>
    <row r="239" spans="2:8" x14ac:dyDescent="0.2">
      <c r="B239" s="34" t="s">
        <v>216</v>
      </c>
      <c r="C239" s="39">
        <v>71</v>
      </c>
      <c r="D239" s="39">
        <v>747</v>
      </c>
      <c r="E239" s="39">
        <v>38</v>
      </c>
      <c r="F239" s="40">
        <v>176</v>
      </c>
      <c r="G239" s="39">
        <v>131</v>
      </c>
      <c r="H239" s="40">
        <v>1082</v>
      </c>
    </row>
    <row r="240" spans="2:8" x14ac:dyDescent="0.2">
      <c r="B240" s="35" t="s">
        <v>217</v>
      </c>
      <c r="C240" s="45">
        <v>0</v>
      </c>
      <c r="D240" s="45">
        <v>3</v>
      </c>
      <c r="E240" s="45">
        <v>0</v>
      </c>
      <c r="F240" s="46">
        <v>0</v>
      </c>
      <c r="G240" s="45">
        <v>7</v>
      </c>
      <c r="H240" s="46">
        <v>45</v>
      </c>
    </row>
    <row r="241" spans="1:10" ht="15" thickBot="1" x14ac:dyDescent="0.25">
      <c r="B241" s="35" t="s">
        <v>218</v>
      </c>
      <c r="C241" s="45">
        <v>0</v>
      </c>
      <c r="D241" s="45">
        <v>0</v>
      </c>
      <c r="E241" s="45">
        <v>0</v>
      </c>
      <c r="F241" s="46">
        <v>0</v>
      </c>
      <c r="G241" s="45">
        <v>0</v>
      </c>
      <c r="H241" s="46">
        <v>0</v>
      </c>
    </row>
    <row r="242" spans="1:10" ht="16.5" thickBot="1" x14ac:dyDescent="0.3">
      <c r="B242" s="36" t="s">
        <v>211</v>
      </c>
      <c r="C242" s="107">
        <f>SUM(C235:C241)</f>
        <v>167</v>
      </c>
      <c r="D242" s="107">
        <f t="shared" ref="D242:H242" si="10">SUM(D235:D241)</f>
        <v>1065</v>
      </c>
      <c r="E242" s="107">
        <f t="shared" si="10"/>
        <v>81</v>
      </c>
      <c r="F242" s="107">
        <f t="shared" si="10"/>
        <v>242</v>
      </c>
      <c r="G242" s="107">
        <f t="shared" si="10"/>
        <v>181</v>
      </c>
      <c r="H242" s="108">
        <f t="shared" si="10"/>
        <v>1233</v>
      </c>
    </row>
    <row r="243" spans="1:10" x14ac:dyDescent="0.2">
      <c r="G243" s="147"/>
    </row>
    <row r="245" spans="1:10" x14ac:dyDescent="0.2">
      <c r="B245" s="11" t="s">
        <v>374</v>
      </c>
      <c r="H245" s="11" t="s">
        <v>384</v>
      </c>
    </row>
    <row r="246" spans="1:10" ht="15" thickBot="1" x14ac:dyDescent="0.25">
      <c r="B246" s="11" t="s">
        <v>325</v>
      </c>
      <c r="E246" s="11" t="s">
        <v>49</v>
      </c>
      <c r="H246" s="11" t="s">
        <v>50</v>
      </c>
    </row>
    <row r="247" spans="1:10" ht="15.75" thickBot="1" x14ac:dyDescent="0.25">
      <c r="B247" s="169" t="s">
        <v>206</v>
      </c>
      <c r="C247" s="162">
        <v>2015</v>
      </c>
      <c r="D247" s="157"/>
      <c r="E247" s="156">
        <v>2016</v>
      </c>
      <c r="F247" s="157"/>
      <c r="G247" s="156">
        <v>2016</v>
      </c>
      <c r="H247" s="157"/>
      <c r="I247" s="165">
        <v>2017</v>
      </c>
      <c r="J247" s="166"/>
    </row>
    <row r="248" spans="1:10" ht="15" x14ac:dyDescent="0.2">
      <c r="B248" s="171"/>
      <c r="C248" s="16" t="s">
        <v>280</v>
      </c>
      <c r="D248" s="90" t="s">
        <v>281</v>
      </c>
      <c r="E248" s="16" t="s">
        <v>280</v>
      </c>
      <c r="F248" s="90" t="s">
        <v>281</v>
      </c>
      <c r="G248" s="16" t="s">
        <v>280</v>
      </c>
      <c r="H248" s="92" t="s">
        <v>281</v>
      </c>
      <c r="I248" s="16" t="s">
        <v>280</v>
      </c>
      <c r="J248" s="92" t="s">
        <v>281</v>
      </c>
    </row>
    <row r="249" spans="1:10" x14ac:dyDescent="0.2">
      <c r="B249" s="94" t="s">
        <v>294</v>
      </c>
      <c r="C249" s="39">
        <v>1</v>
      </c>
      <c r="D249" s="39">
        <v>9</v>
      </c>
      <c r="E249" s="39">
        <v>4</v>
      </c>
      <c r="F249" s="40">
        <v>21</v>
      </c>
      <c r="G249" s="99">
        <v>1</v>
      </c>
      <c r="H249" s="99">
        <v>7</v>
      </c>
      <c r="I249" s="100">
        <v>0</v>
      </c>
      <c r="J249" s="100">
        <v>4</v>
      </c>
    </row>
    <row r="250" spans="1:10" x14ac:dyDescent="0.2">
      <c r="B250" s="94" t="s">
        <v>295</v>
      </c>
      <c r="C250" s="39">
        <v>40</v>
      </c>
      <c r="D250" s="39">
        <v>175</v>
      </c>
      <c r="E250" s="39">
        <v>46</v>
      </c>
      <c r="F250" s="40">
        <v>270</v>
      </c>
      <c r="G250" s="99">
        <v>20</v>
      </c>
      <c r="H250" s="99">
        <v>114</v>
      </c>
      <c r="I250" s="100">
        <v>64</v>
      </c>
      <c r="J250" s="100">
        <v>447</v>
      </c>
    </row>
    <row r="251" spans="1:10" x14ac:dyDescent="0.2">
      <c r="B251" s="94" t="s">
        <v>296</v>
      </c>
      <c r="C251" s="39">
        <v>170</v>
      </c>
      <c r="D251" s="39">
        <v>384</v>
      </c>
      <c r="E251" s="39">
        <v>85</v>
      </c>
      <c r="F251" s="40">
        <v>192</v>
      </c>
      <c r="G251" s="99">
        <v>3</v>
      </c>
      <c r="H251" s="99">
        <v>120</v>
      </c>
      <c r="I251" s="100">
        <v>27</v>
      </c>
      <c r="J251" s="100">
        <v>528</v>
      </c>
    </row>
    <row r="252" spans="1:10" x14ac:dyDescent="0.2">
      <c r="B252" s="94" t="s">
        <v>297</v>
      </c>
      <c r="C252" s="39">
        <v>3</v>
      </c>
      <c r="D252" s="39">
        <v>84</v>
      </c>
      <c r="E252" s="39">
        <v>82.1</v>
      </c>
      <c r="F252" s="40">
        <v>303.57100000000003</v>
      </c>
      <c r="G252" s="99">
        <v>3</v>
      </c>
      <c r="H252" s="99">
        <v>51</v>
      </c>
      <c r="I252" s="23" t="s">
        <v>313</v>
      </c>
      <c r="J252" s="23" t="s">
        <v>313</v>
      </c>
    </row>
    <row r="253" spans="1:10" x14ac:dyDescent="0.2">
      <c r="A253" s="74"/>
      <c r="B253" s="96" t="s">
        <v>298</v>
      </c>
      <c r="C253" s="39">
        <v>7</v>
      </c>
      <c r="D253" s="39">
        <v>205</v>
      </c>
      <c r="E253" s="39">
        <v>0</v>
      </c>
      <c r="F253" s="39">
        <v>0</v>
      </c>
      <c r="G253" s="101">
        <v>0</v>
      </c>
      <c r="H253" s="99">
        <v>1</v>
      </c>
      <c r="I253" s="23" t="s">
        <v>313</v>
      </c>
      <c r="J253" s="23" t="s">
        <v>313</v>
      </c>
    </row>
    <row r="254" spans="1:10" x14ac:dyDescent="0.2">
      <c r="B254" s="96" t="s">
        <v>299</v>
      </c>
      <c r="C254" s="39">
        <v>4</v>
      </c>
      <c r="D254" s="39">
        <v>45</v>
      </c>
      <c r="E254" s="39">
        <v>33</v>
      </c>
      <c r="F254" s="39">
        <v>42</v>
      </c>
      <c r="G254" s="101">
        <v>1</v>
      </c>
      <c r="H254" s="99">
        <v>14</v>
      </c>
      <c r="I254" s="23" t="s">
        <v>313</v>
      </c>
      <c r="J254" s="23" t="s">
        <v>313</v>
      </c>
    </row>
    <row r="255" spans="1:10" ht="15.75" x14ac:dyDescent="0.2">
      <c r="A255" s="20"/>
      <c r="B255" s="96" t="s">
        <v>300</v>
      </c>
      <c r="C255" s="39">
        <v>2</v>
      </c>
      <c r="D255" s="39">
        <v>24</v>
      </c>
      <c r="E255" s="39">
        <v>1</v>
      </c>
      <c r="F255" s="39">
        <v>12</v>
      </c>
      <c r="G255" s="101">
        <v>1</v>
      </c>
      <c r="H255" s="99">
        <v>5</v>
      </c>
      <c r="I255" s="100">
        <v>0</v>
      </c>
      <c r="J255" s="100">
        <v>3</v>
      </c>
    </row>
    <row r="256" spans="1:10" x14ac:dyDescent="0.2">
      <c r="A256" s="54"/>
      <c r="B256" s="96" t="s">
        <v>301</v>
      </c>
      <c r="C256" s="25">
        <f t="shared" ref="C256:F256" si="11">SUM(C249:C255)</f>
        <v>227</v>
      </c>
      <c r="D256" s="25">
        <f t="shared" si="11"/>
        <v>926</v>
      </c>
      <c r="E256" s="25">
        <f t="shared" si="11"/>
        <v>251.1</v>
      </c>
      <c r="F256" s="25">
        <f t="shared" si="11"/>
        <v>840.57100000000003</v>
      </c>
      <c r="G256" s="101">
        <v>1</v>
      </c>
      <c r="H256" s="99">
        <v>5</v>
      </c>
      <c r="I256" s="23" t="s">
        <v>313</v>
      </c>
      <c r="J256" s="23" t="s">
        <v>313</v>
      </c>
    </row>
    <row r="257" spans="1:10" x14ac:dyDescent="0.2">
      <c r="A257" s="54"/>
      <c r="B257" s="96" t="s">
        <v>302</v>
      </c>
      <c r="C257" s="25">
        <v>0</v>
      </c>
      <c r="D257" s="25">
        <v>0</v>
      </c>
      <c r="E257" s="25">
        <v>0</v>
      </c>
      <c r="F257" s="25">
        <v>0</v>
      </c>
      <c r="G257" s="23" t="s">
        <v>313</v>
      </c>
      <c r="H257" s="23" t="s">
        <v>313</v>
      </c>
      <c r="I257" s="100">
        <v>0</v>
      </c>
      <c r="J257" s="100">
        <v>1</v>
      </c>
    </row>
    <row r="258" spans="1:10" x14ac:dyDescent="0.2">
      <c r="A258" s="54"/>
      <c r="B258" s="96" t="s">
        <v>303</v>
      </c>
      <c r="C258" s="25">
        <v>0</v>
      </c>
      <c r="D258" s="25">
        <v>0</v>
      </c>
      <c r="E258" s="25">
        <v>0</v>
      </c>
      <c r="F258" s="25">
        <v>0</v>
      </c>
      <c r="G258" s="23" t="s">
        <v>313</v>
      </c>
      <c r="H258" s="23" t="s">
        <v>313</v>
      </c>
      <c r="I258" s="100">
        <v>0</v>
      </c>
      <c r="J258" s="100">
        <v>2</v>
      </c>
    </row>
    <row r="259" spans="1:10" x14ac:dyDescent="0.2">
      <c r="A259" s="54"/>
      <c r="B259" s="96" t="s">
        <v>304</v>
      </c>
      <c r="C259" s="25">
        <v>0</v>
      </c>
      <c r="D259" s="25">
        <v>0</v>
      </c>
      <c r="E259" s="25">
        <v>0</v>
      </c>
      <c r="F259" s="25">
        <v>0</v>
      </c>
      <c r="G259" s="23" t="s">
        <v>313</v>
      </c>
      <c r="H259" s="23" t="s">
        <v>313</v>
      </c>
      <c r="I259" s="100">
        <v>0</v>
      </c>
      <c r="J259" s="100">
        <v>2</v>
      </c>
    </row>
    <row r="260" spans="1:10" x14ac:dyDescent="0.2">
      <c r="A260" s="54"/>
      <c r="B260" s="96" t="s">
        <v>305</v>
      </c>
      <c r="C260" s="25">
        <v>0</v>
      </c>
      <c r="D260" s="25">
        <v>0</v>
      </c>
      <c r="E260" s="25">
        <v>0</v>
      </c>
      <c r="F260" s="25">
        <v>0</v>
      </c>
      <c r="G260" s="101">
        <v>0</v>
      </c>
      <c r="H260" s="99">
        <v>4</v>
      </c>
      <c r="I260" s="23" t="s">
        <v>313</v>
      </c>
      <c r="J260" s="23" t="s">
        <v>313</v>
      </c>
    </row>
    <row r="261" spans="1:10" ht="15" thickBot="1" x14ac:dyDescent="0.25">
      <c r="A261" s="54"/>
      <c r="B261" s="98" t="s">
        <v>306</v>
      </c>
      <c r="C261" s="25">
        <v>0</v>
      </c>
      <c r="D261" s="25">
        <v>0</v>
      </c>
      <c r="E261" s="25">
        <v>0</v>
      </c>
      <c r="F261" s="25">
        <v>0</v>
      </c>
      <c r="G261" s="102">
        <v>40</v>
      </c>
      <c r="H261" s="100">
        <v>349</v>
      </c>
      <c r="I261" s="100">
        <v>27</v>
      </c>
      <c r="J261" s="100">
        <v>331</v>
      </c>
    </row>
    <row r="262" spans="1:10" ht="16.5" thickBot="1" x14ac:dyDescent="0.3">
      <c r="A262" s="54"/>
      <c r="B262" s="97" t="s">
        <v>47</v>
      </c>
      <c r="C262" s="107">
        <f t="shared" ref="C262:F262" si="12">SUM(C249:C261)</f>
        <v>454</v>
      </c>
      <c r="D262" s="107">
        <f t="shared" si="12"/>
        <v>1852</v>
      </c>
      <c r="E262" s="107">
        <f t="shared" si="12"/>
        <v>502.2</v>
      </c>
      <c r="F262" s="107">
        <f t="shared" si="12"/>
        <v>1681.1420000000001</v>
      </c>
      <c r="G262" s="107">
        <f>SUM(G249:G261)</f>
        <v>70</v>
      </c>
      <c r="H262" s="107">
        <f>SUM(H249:H261)</f>
        <v>670</v>
      </c>
      <c r="I262" s="107">
        <f>SUM(I249:I261)</f>
        <v>118</v>
      </c>
      <c r="J262" s="107">
        <f>SUM(J249:J261)</f>
        <v>1318</v>
      </c>
    </row>
    <row r="263" spans="1:10" ht="15.75" x14ac:dyDescent="0.25">
      <c r="A263" s="54"/>
      <c r="B263" s="50"/>
      <c r="C263" s="51"/>
      <c r="D263" s="51"/>
      <c r="E263" s="51"/>
      <c r="F263" s="51"/>
      <c r="G263" s="51"/>
      <c r="H263" s="51"/>
    </row>
    <row r="264" spans="1:10" ht="15.75" x14ac:dyDescent="0.25">
      <c r="A264" s="54"/>
      <c r="B264" s="50"/>
      <c r="C264" s="51"/>
      <c r="D264" s="51"/>
      <c r="E264" s="51"/>
      <c r="F264" s="51"/>
      <c r="G264" s="51"/>
      <c r="H264" s="51"/>
    </row>
    <row r="265" spans="1:10" ht="15.75" x14ac:dyDescent="0.25">
      <c r="A265" s="54"/>
      <c r="B265" s="50"/>
      <c r="C265" s="51"/>
      <c r="D265" s="51"/>
      <c r="E265" s="51"/>
      <c r="F265" s="51"/>
      <c r="G265" s="51"/>
      <c r="H265" s="51"/>
    </row>
    <row r="266" spans="1:10" ht="15.75" x14ac:dyDescent="0.25">
      <c r="A266" s="54"/>
      <c r="B266" s="50"/>
      <c r="C266" s="51"/>
      <c r="D266" s="51"/>
      <c r="E266" s="51"/>
      <c r="F266" s="51"/>
      <c r="G266" s="51"/>
      <c r="H266" s="51"/>
    </row>
    <row r="267" spans="1:10" ht="15.75" x14ac:dyDescent="0.25">
      <c r="A267" s="54"/>
      <c r="B267" s="50"/>
      <c r="C267" s="51"/>
      <c r="D267" s="51"/>
      <c r="E267" s="51"/>
      <c r="F267" s="51"/>
      <c r="G267" s="51"/>
      <c r="H267" s="51"/>
    </row>
    <row r="268" spans="1:10" ht="15.75" x14ac:dyDescent="0.25">
      <c r="A268" s="54"/>
      <c r="B268" s="50"/>
      <c r="C268" s="51"/>
      <c r="D268" s="51"/>
      <c r="E268" s="51"/>
      <c r="F268" s="51"/>
      <c r="G268" s="51"/>
      <c r="H268" s="51"/>
    </row>
    <row r="271" spans="1:10" x14ac:dyDescent="0.2">
      <c r="B271" s="11" t="s">
        <v>375</v>
      </c>
      <c r="G271" s="54"/>
      <c r="H271" s="11" t="s">
        <v>383</v>
      </c>
    </row>
    <row r="272" spans="1:10" ht="15" thickBot="1" x14ac:dyDescent="0.25">
      <c r="B272" s="11" t="s">
        <v>325</v>
      </c>
      <c r="E272" s="11" t="s">
        <v>49</v>
      </c>
      <c r="H272" s="11" t="s">
        <v>50</v>
      </c>
    </row>
    <row r="273" spans="2:10" ht="15.75" thickBot="1" x14ac:dyDescent="0.25">
      <c r="B273" s="160" t="s">
        <v>206</v>
      </c>
      <c r="C273" s="162">
        <v>2015</v>
      </c>
      <c r="D273" s="157"/>
      <c r="E273" s="156">
        <v>2016</v>
      </c>
      <c r="F273" s="157"/>
      <c r="G273" s="156">
        <v>2017</v>
      </c>
      <c r="H273" s="162"/>
    </row>
    <row r="274" spans="2:10" ht="15.75" thickBot="1" x14ac:dyDescent="0.25">
      <c r="B274" s="161"/>
      <c r="C274" s="31" t="s">
        <v>280</v>
      </c>
      <c r="D274" s="10" t="s">
        <v>281</v>
      </c>
      <c r="E274" s="9" t="s">
        <v>280</v>
      </c>
      <c r="F274" s="10" t="s">
        <v>281</v>
      </c>
      <c r="G274" s="9" t="s">
        <v>280</v>
      </c>
      <c r="H274" s="10" t="s">
        <v>281</v>
      </c>
    </row>
    <row r="275" spans="2:10" x14ac:dyDescent="0.2">
      <c r="B275" s="33" t="s">
        <v>212</v>
      </c>
      <c r="C275" s="43">
        <v>704</v>
      </c>
      <c r="D275" s="43">
        <v>11283</v>
      </c>
      <c r="E275" s="43">
        <v>618</v>
      </c>
      <c r="F275" s="44">
        <v>7953</v>
      </c>
      <c r="G275" s="43">
        <v>1627</v>
      </c>
      <c r="H275" s="44">
        <v>21210</v>
      </c>
      <c r="J275" s="149"/>
    </row>
    <row r="276" spans="2:10" x14ac:dyDescent="0.2">
      <c r="B276" s="34" t="s">
        <v>213</v>
      </c>
      <c r="C276" s="39">
        <v>91</v>
      </c>
      <c r="D276" s="39">
        <v>841</v>
      </c>
      <c r="E276" s="39">
        <v>836.45333333333338</v>
      </c>
      <c r="F276" s="40">
        <v>2772</v>
      </c>
      <c r="G276" s="39">
        <v>1226</v>
      </c>
      <c r="H276" s="40">
        <v>3068</v>
      </c>
    </row>
    <row r="277" spans="2:10" x14ac:dyDescent="0.2">
      <c r="B277" s="34" t="s">
        <v>230</v>
      </c>
      <c r="C277" s="39">
        <v>335</v>
      </c>
      <c r="D277" s="39">
        <v>9818</v>
      </c>
      <c r="E277" s="39">
        <v>653</v>
      </c>
      <c r="F277" s="40">
        <v>15937</v>
      </c>
      <c r="G277" s="39">
        <v>729</v>
      </c>
      <c r="H277" s="40">
        <v>16114.999999999998</v>
      </c>
    </row>
    <row r="278" spans="2:10" x14ac:dyDescent="0.2">
      <c r="B278" s="34" t="s">
        <v>215</v>
      </c>
      <c r="C278" s="39">
        <v>0</v>
      </c>
      <c r="D278" s="39">
        <v>0</v>
      </c>
      <c r="E278" s="39">
        <v>0</v>
      </c>
      <c r="F278" s="40">
        <v>0</v>
      </c>
      <c r="G278" s="39">
        <v>0</v>
      </c>
      <c r="H278" s="40">
        <v>0</v>
      </c>
    </row>
    <row r="279" spans="2:10" x14ac:dyDescent="0.2">
      <c r="B279" s="34" t="s">
        <v>216</v>
      </c>
      <c r="C279" s="39">
        <v>0</v>
      </c>
      <c r="D279" s="39">
        <v>0</v>
      </c>
      <c r="E279" s="39">
        <v>1</v>
      </c>
      <c r="F279" s="40">
        <v>4</v>
      </c>
      <c r="G279" s="39">
        <v>1</v>
      </c>
      <c r="H279" s="40">
        <v>10</v>
      </c>
    </row>
    <row r="280" spans="2:10" x14ac:dyDescent="0.2">
      <c r="B280" s="35" t="s">
        <v>217</v>
      </c>
      <c r="C280" s="45">
        <v>0</v>
      </c>
      <c r="D280" s="45">
        <v>0</v>
      </c>
      <c r="E280" s="45">
        <v>30</v>
      </c>
      <c r="F280" s="46">
        <v>16</v>
      </c>
      <c r="G280" s="45">
        <v>4</v>
      </c>
      <c r="H280" s="46">
        <v>10</v>
      </c>
    </row>
    <row r="281" spans="2:10" ht="15" thickBot="1" x14ac:dyDescent="0.25">
      <c r="B281" s="35" t="s">
        <v>218</v>
      </c>
      <c r="C281" s="45">
        <v>0</v>
      </c>
      <c r="D281" s="45">
        <v>0</v>
      </c>
      <c r="E281" s="45">
        <v>0</v>
      </c>
      <c r="F281" s="46">
        <v>0</v>
      </c>
      <c r="G281" s="45">
        <v>0</v>
      </c>
      <c r="H281" s="46">
        <v>0</v>
      </c>
    </row>
    <row r="282" spans="2:10" ht="16.5" thickBot="1" x14ac:dyDescent="0.3">
      <c r="B282" s="36" t="s">
        <v>211</v>
      </c>
      <c r="C282" s="107">
        <f>SUM(C275:C281)</f>
        <v>1130</v>
      </c>
      <c r="D282" s="107">
        <f t="shared" ref="D282:E282" si="13">SUM(D275:D281)</f>
        <v>21942</v>
      </c>
      <c r="E282" s="107">
        <f t="shared" si="13"/>
        <v>2138.4533333333334</v>
      </c>
      <c r="F282" s="107">
        <f t="shared" ref="F282" si="14">SUM(F275:F281)</f>
        <v>26682</v>
      </c>
      <c r="G282" s="107">
        <f t="shared" ref="G282:H282" si="15">SUM(G275:G281)</f>
        <v>3587</v>
      </c>
      <c r="H282" s="108">
        <f t="shared" si="15"/>
        <v>40413</v>
      </c>
    </row>
    <row r="284" spans="2:10" x14ac:dyDescent="0.2">
      <c r="C284" s="54"/>
      <c r="D284" s="54"/>
      <c r="E284" s="54"/>
      <c r="F284" s="54"/>
      <c r="G284" s="54"/>
      <c r="H284" s="54"/>
    </row>
    <row r="285" spans="2:10" x14ac:dyDescent="0.2">
      <c r="C285" s="54"/>
      <c r="D285" s="54"/>
      <c r="E285" s="54"/>
      <c r="F285" s="54"/>
      <c r="G285" s="54"/>
      <c r="H285" s="54"/>
    </row>
    <row r="286" spans="2:10" x14ac:dyDescent="0.2">
      <c r="C286" s="54"/>
      <c r="D286" s="54"/>
      <c r="E286" s="54"/>
      <c r="F286" s="54"/>
      <c r="G286" s="54"/>
      <c r="H286" s="54"/>
    </row>
    <row r="287" spans="2:10" x14ac:dyDescent="0.2">
      <c r="C287" s="54"/>
      <c r="D287" s="54"/>
      <c r="E287" s="54"/>
      <c r="F287" s="54"/>
      <c r="G287" s="54"/>
      <c r="H287" s="54"/>
    </row>
    <row r="288" spans="2:10" x14ac:dyDescent="0.2">
      <c r="B288" s="11" t="s">
        <v>376</v>
      </c>
      <c r="H288" s="11" t="s">
        <v>382</v>
      </c>
    </row>
    <row r="289" spans="2:8" ht="15" thickBot="1" x14ac:dyDescent="0.25">
      <c r="B289" s="11" t="s">
        <v>325</v>
      </c>
      <c r="E289" s="11" t="s">
        <v>49</v>
      </c>
      <c r="H289" s="11" t="s">
        <v>50</v>
      </c>
    </row>
    <row r="290" spans="2:8" ht="15.75" thickBot="1" x14ac:dyDescent="0.25">
      <c r="B290" s="169" t="s">
        <v>206</v>
      </c>
      <c r="C290" s="162">
        <v>2015</v>
      </c>
      <c r="D290" s="157"/>
      <c r="E290" s="156">
        <v>2016</v>
      </c>
      <c r="F290" s="157"/>
      <c r="G290" s="165">
        <v>2017</v>
      </c>
      <c r="H290" s="166"/>
    </row>
    <row r="291" spans="2:8" ht="15.75" thickBot="1" x14ac:dyDescent="0.25">
      <c r="B291" s="170"/>
      <c r="C291" s="9" t="s">
        <v>280</v>
      </c>
      <c r="D291" s="10" t="s">
        <v>281</v>
      </c>
      <c r="E291" s="9" t="s">
        <v>280</v>
      </c>
      <c r="F291" s="10" t="s">
        <v>281</v>
      </c>
      <c r="G291" s="9" t="s">
        <v>280</v>
      </c>
      <c r="H291" s="10" t="s">
        <v>281</v>
      </c>
    </row>
    <row r="292" spans="2:8" x14ac:dyDescent="0.2">
      <c r="B292" s="33" t="s">
        <v>307</v>
      </c>
      <c r="C292" s="43">
        <v>16</v>
      </c>
      <c r="D292" s="43">
        <v>55.704000000000001</v>
      </c>
      <c r="E292" s="23" t="s">
        <v>313</v>
      </c>
      <c r="F292" s="23" t="s">
        <v>313</v>
      </c>
      <c r="G292" s="43">
        <v>16221</v>
      </c>
      <c r="H292" s="44">
        <v>13842.222000000002</v>
      </c>
    </row>
    <row r="293" spans="2:8" x14ac:dyDescent="0.2">
      <c r="B293" s="34" t="s">
        <v>308</v>
      </c>
      <c r="C293" s="39">
        <v>182</v>
      </c>
      <c r="D293" s="39">
        <v>494.73600000000005</v>
      </c>
      <c r="E293" s="39">
        <v>18</v>
      </c>
      <c r="F293" s="40">
        <v>387</v>
      </c>
      <c r="G293" s="39">
        <v>11897</v>
      </c>
      <c r="H293" s="40">
        <v>8221.9639999999999</v>
      </c>
    </row>
    <row r="294" spans="2:8" ht="15" thickBot="1" x14ac:dyDescent="0.25">
      <c r="B294" s="34" t="s">
        <v>262</v>
      </c>
      <c r="C294" s="23" t="s">
        <v>313</v>
      </c>
      <c r="D294" s="23" t="s">
        <v>313</v>
      </c>
      <c r="E294" s="23" t="s">
        <v>313</v>
      </c>
      <c r="F294" s="23" t="s">
        <v>313</v>
      </c>
      <c r="G294" s="39">
        <v>6292</v>
      </c>
      <c r="H294" s="40">
        <v>14451.048000000001</v>
      </c>
    </row>
    <row r="295" spans="2:8" ht="16.5" thickBot="1" x14ac:dyDescent="0.3">
      <c r="B295" s="36" t="s">
        <v>47</v>
      </c>
      <c r="C295" s="107">
        <f ca="1">SUM(C292:C312)</f>
        <v>18758</v>
      </c>
      <c r="D295" s="107">
        <f ca="1">SUM(D292:D312)</f>
        <v>21441.3862380713</v>
      </c>
      <c r="E295" s="107">
        <f ca="1">SUM(E292:E312)</f>
        <v>38680</v>
      </c>
      <c r="F295" s="107">
        <f ca="1">SUM(F292:F312)</f>
        <v>42851.2305374184</v>
      </c>
      <c r="G295" s="109">
        <v>34410</v>
      </c>
      <c r="H295" s="110">
        <v>36515.234000000004</v>
      </c>
    </row>
    <row r="318" spans="2:8" x14ac:dyDescent="0.2">
      <c r="B318" s="11" t="s">
        <v>377</v>
      </c>
      <c r="H318" s="11" t="s">
        <v>381</v>
      </c>
    </row>
    <row r="319" spans="2:8" ht="15" thickBot="1" x14ac:dyDescent="0.25">
      <c r="B319" s="11" t="s">
        <v>325</v>
      </c>
      <c r="E319" s="11" t="s">
        <v>49</v>
      </c>
      <c r="H319" s="11" t="s">
        <v>50</v>
      </c>
    </row>
    <row r="320" spans="2:8" ht="15.75" thickBot="1" x14ac:dyDescent="0.25">
      <c r="B320" s="169" t="s">
        <v>206</v>
      </c>
      <c r="C320" s="162">
        <v>2015</v>
      </c>
      <c r="D320" s="157"/>
      <c r="E320" s="156">
        <v>2016</v>
      </c>
      <c r="F320" s="157"/>
      <c r="G320" s="156">
        <v>2017</v>
      </c>
      <c r="H320" s="162"/>
    </row>
    <row r="321" spans="2:8" ht="15.75" thickBot="1" x14ac:dyDescent="0.25">
      <c r="B321" s="170"/>
      <c r="C321" s="9" t="s">
        <v>280</v>
      </c>
      <c r="D321" s="10" t="s">
        <v>281</v>
      </c>
      <c r="E321" s="9" t="s">
        <v>280</v>
      </c>
      <c r="F321" s="10" t="s">
        <v>281</v>
      </c>
      <c r="G321" s="9" t="s">
        <v>280</v>
      </c>
      <c r="H321" s="10" t="s">
        <v>281</v>
      </c>
    </row>
    <row r="322" spans="2:8" x14ac:dyDescent="0.2">
      <c r="B322" s="33" t="s">
        <v>264</v>
      </c>
      <c r="C322" s="43">
        <v>278437.533948</v>
      </c>
      <c r="D322" s="43">
        <v>814645.22019381938</v>
      </c>
      <c r="E322" s="43">
        <v>319739.34369399998</v>
      </c>
      <c r="F322" s="44">
        <v>946667.50394469709</v>
      </c>
      <c r="G322" s="23" t="s">
        <v>313</v>
      </c>
      <c r="H322" s="23" t="s">
        <v>313</v>
      </c>
    </row>
    <row r="323" spans="2:8" x14ac:dyDescent="0.2">
      <c r="B323" s="34" t="s">
        <v>265</v>
      </c>
      <c r="C323" s="39">
        <v>25521.167050000011</v>
      </c>
      <c r="D323" s="39">
        <v>214272.29001424118</v>
      </c>
      <c r="E323" s="39">
        <v>21835.223389999999</v>
      </c>
      <c r="F323" s="40">
        <v>216019.15507350201</v>
      </c>
      <c r="G323" s="23" t="s">
        <v>313</v>
      </c>
      <c r="H323" s="23" t="s">
        <v>313</v>
      </c>
    </row>
    <row r="324" spans="2:8" x14ac:dyDescent="0.2">
      <c r="B324" s="34" t="s">
        <v>266</v>
      </c>
      <c r="C324" s="39">
        <v>149539.31773900011</v>
      </c>
      <c r="D324" s="39">
        <v>498187.51553843106</v>
      </c>
      <c r="E324" s="39">
        <v>152543.86530800007</v>
      </c>
      <c r="F324" s="40">
        <v>500144.36998488498</v>
      </c>
      <c r="G324" s="23" t="s">
        <v>313</v>
      </c>
      <c r="H324" s="23" t="s">
        <v>313</v>
      </c>
    </row>
    <row r="325" spans="2:8" x14ac:dyDescent="0.2">
      <c r="B325" s="34" t="s">
        <v>267</v>
      </c>
      <c r="C325" s="39">
        <v>19011.330610000005</v>
      </c>
      <c r="D325" s="39">
        <v>143029.66941985665</v>
      </c>
      <c r="E325" s="39">
        <v>17726.393149999993</v>
      </c>
      <c r="F325" s="40">
        <v>135120.0182028611</v>
      </c>
      <c r="G325" s="23" t="s">
        <v>313</v>
      </c>
      <c r="H325" s="23" t="s">
        <v>313</v>
      </c>
    </row>
    <row r="326" spans="2:8" x14ac:dyDescent="0.2">
      <c r="B326" s="34" t="s">
        <v>268</v>
      </c>
      <c r="C326" s="39">
        <v>2632.763242</v>
      </c>
      <c r="D326" s="39">
        <v>12662.881048479965</v>
      </c>
      <c r="E326" s="39">
        <v>2514.1872399999997</v>
      </c>
      <c r="F326" s="40">
        <v>14467.555353085307</v>
      </c>
      <c r="G326" s="23" t="s">
        <v>313</v>
      </c>
      <c r="H326" s="23" t="s">
        <v>313</v>
      </c>
    </row>
    <row r="327" spans="2:8" x14ac:dyDescent="0.2">
      <c r="B327" s="34" t="s">
        <v>269</v>
      </c>
      <c r="C327" s="39">
        <v>110875.91727399999</v>
      </c>
      <c r="D327" s="39">
        <v>147533.39461165553</v>
      </c>
      <c r="E327" s="39">
        <v>134565.48939999999</v>
      </c>
      <c r="F327" s="40">
        <v>163826.24287654864</v>
      </c>
      <c r="G327" s="23" t="s">
        <v>313</v>
      </c>
      <c r="H327" s="23" t="s">
        <v>313</v>
      </c>
    </row>
    <row r="328" spans="2:8" x14ac:dyDescent="0.2">
      <c r="B328" s="34" t="s">
        <v>270</v>
      </c>
      <c r="C328" s="39">
        <v>52577.476910000012</v>
      </c>
      <c r="D328" s="39">
        <v>99857.589439450632</v>
      </c>
      <c r="E328" s="39">
        <v>35409.051250000011</v>
      </c>
      <c r="F328" s="40">
        <v>80345.866116061763</v>
      </c>
      <c r="G328" s="23" t="s">
        <v>313</v>
      </c>
      <c r="H328" s="23" t="s">
        <v>313</v>
      </c>
    </row>
    <row r="329" spans="2:8" x14ac:dyDescent="0.2">
      <c r="B329" s="34" t="s">
        <v>271</v>
      </c>
      <c r="C329" s="39">
        <v>905.24699999999996</v>
      </c>
      <c r="D329" s="39">
        <v>23926.9648164832</v>
      </c>
      <c r="E329" s="39">
        <v>935.86800000000005</v>
      </c>
      <c r="F329" s="40">
        <v>25637.844687913712</v>
      </c>
      <c r="G329" s="23" t="s">
        <v>313</v>
      </c>
      <c r="H329" s="23" t="s">
        <v>313</v>
      </c>
    </row>
    <row r="330" spans="2:8" x14ac:dyDescent="0.2">
      <c r="B330" s="34" t="s">
        <v>272</v>
      </c>
      <c r="C330" s="39">
        <v>2425.4980499999997</v>
      </c>
      <c r="D330" s="39">
        <v>8606.7993394606674</v>
      </c>
      <c r="E330" s="39">
        <v>2507.0201999999999</v>
      </c>
      <c r="F330" s="40">
        <v>10180.698861413533</v>
      </c>
      <c r="G330" s="23" t="s">
        <v>313</v>
      </c>
      <c r="H330" s="23" t="s">
        <v>313</v>
      </c>
    </row>
    <row r="331" spans="2:8" x14ac:dyDescent="0.2">
      <c r="B331" s="34" t="s">
        <v>273</v>
      </c>
      <c r="C331" s="39">
        <v>3.6105</v>
      </c>
      <c r="D331" s="39">
        <v>869.88294111705943</v>
      </c>
      <c r="E331" s="39">
        <v>3.4159999999999995</v>
      </c>
      <c r="F331" s="40">
        <v>584.94161348323541</v>
      </c>
      <c r="G331" s="23" t="s">
        <v>313</v>
      </c>
      <c r="H331" s="23" t="s">
        <v>313</v>
      </c>
    </row>
    <row r="332" spans="2:8" ht="15" thickBot="1" x14ac:dyDescent="0.25">
      <c r="B332" s="34" t="s">
        <v>312</v>
      </c>
      <c r="C332" s="23" t="s">
        <v>313</v>
      </c>
      <c r="D332" s="23" t="s">
        <v>313</v>
      </c>
      <c r="E332" s="23" t="s">
        <v>313</v>
      </c>
      <c r="F332" s="23" t="s">
        <v>313</v>
      </c>
      <c r="G332" s="39">
        <v>717158.23444399983</v>
      </c>
      <c r="H332" s="40">
        <v>2320267.4969751043</v>
      </c>
    </row>
    <row r="333" spans="2:8" ht="16.5" thickBot="1" x14ac:dyDescent="0.3">
      <c r="B333" s="36" t="s">
        <v>47</v>
      </c>
      <c r="C333" s="152">
        <f>SUM(C322:C331)</f>
        <v>641929.86232299998</v>
      </c>
      <c r="D333" s="152">
        <f>SUM(D322:D331)</f>
        <v>1963592.2073629953</v>
      </c>
      <c r="E333" s="152">
        <f>SUM(E322:E331)</f>
        <v>687779.85763200012</v>
      </c>
      <c r="F333" s="152">
        <f>SUM(F322:F331)</f>
        <v>2092994.1967144515</v>
      </c>
      <c r="G333" s="152">
        <f>SUM(G332)</f>
        <v>717158.23444399983</v>
      </c>
      <c r="H333" s="153">
        <f>SUM(H332)</f>
        <v>2320267.4969751043</v>
      </c>
    </row>
    <row r="335" spans="2:8" ht="15" x14ac:dyDescent="0.2">
      <c r="C335" s="67"/>
      <c r="D335" s="67"/>
      <c r="E335" s="67"/>
      <c r="F335" s="67"/>
      <c r="G335" s="67"/>
      <c r="H335" s="67"/>
    </row>
    <row r="336" spans="2:8" x14ac:dyDescent="0.2">
      <c r="C336" s="150"/>
      <c r="D336" s="150"/>
      <c r="E336" s="150"/>
      <c r="F336" s="150"/>
      <c r="G336" s="150"/>
      <c r="H336" s="150"/>
    </row>
    <row r="340" spans="2:8" x14ac:dyDescent="0.2">
      <c r="B340" s="11" t="s">
        <v>397</v>
      </c>
      <c r="H340" s="11" t="s">
        <v>380</v>
      </c>
    </row>
    <row r="341" spans="2:8" ht="15" thickBot="1" x14ac:dyDescent="0.25">
      <c r="B341" s="11" t="s">
        <v>325</v>
      </c>
      <c r="E341" s="11" t="s">
        <v>49</v>
      </c>
      <c r="H341" s="11" t="s">
        <v>50</v>
      </c>
    </row>
    <row r="342" spans="2:8" ht="15.75" thickBot="1" x14ac:dyDescent="0.25">
      <c r="B342" s="160" t="s">
        <v>206</v>
      </c>
      <c r="C342" s="162">
        <v>2015</v>
      </c>
      <c r="D342" s="157"/>
      <c r="E342" s="156">
        <v>2016</v>
      </c>
      <c r="F342" s="157"/>
      <c r="G342" s="156">
        <v>2017</v>
      </c>
      <c r="H342" s="162"/>
    </row>
    <row r="343" spans="2:8" ht="15.75" thickBot="1" x14ac:dyDescent="0.25">
      <c r="B343" s="161"/>
      <c r="C343" s="31" t="s">
        <v>280</v>
      </c>
      <c r="D343" s="10" t="s">
        <v>281</v>
      </c>
      <c r="E343" s="9" t="s">
        <v>280</v>
      </c>
      <c r="F343" s="10" t="s">
        <v>281</v>
      </c>
      <c r="G343" s="9" t="s">
        <v>280</v>
      </c>
      <c r="H343" s="10" t="s">
        <v>281</v>
      </c>
    </row>
    <row r="344" spans="2:8" x14ac:dyDescent="0.2">
      <c r="B344" s="33" t="s">
        <v>212</v>
      </c>
      <c r="C344" s="43">
        <v>0</v>
      </c>
      <c r="D344" s="43">
        <v>0</v>
      </c>
      <c r="E344" s="43">
        <v>0</v>
      </c>
      <c r="F344" s="44">
        <v>0</v>
      </c>
      <c r="G344" s="43">
        <v>0</v>
      </c>
      <c r="H344" s="44">
        <v>3.0000000000000001E-3</v>
      </c>
    </row>
    <row r="345" spans="2:8" x14ac:dyDescent="0.2">
      <c r="B345" s="34" t="s">
        <v>213</v>
      </c>
      <c r="C345" s="39">
        <v>474937</v>
      </c>
      <c r="D345" s="39">
        <v>269879</v>
      </c>
      <c r="E345" s="39">
        <v>572645</v>
      </c>
      <c r="F345" s="40">
        <v>331538</v>
      </c>
      <c r="G345" s="39">
        <v>496.91800000000001</v>
      </c>
      <c r="H345" s="40">
        <v>270.755</v>
      </c>
    </row>
    <row r="346" spans="2:8" x14ac:dyDescent="0.2">
      <c r="B346" s="34" t="s">
        <v>230</v>
      </c>
      <c r="C346" s="39">
        <v>0</v>
      </c>
      <c r="D346" s="39">
        <v>0</v>
      </c>
      <c r="E346" s="39">
        <v>9245</v>
      </c>
      <c r="F346" s="40">
        <v>7400</v>
      </c>
      <c r="G346" s="39">
        <v>6.585</v>
      </c>
      <c r="H346" s="40">
        <v>4.508</v>
      </c>
    </row>
    <row r="347" spans="2:8" x14ac:dyDescent="0.2">
      <c r="B347" s="34" t="s">
        <v>215</v>
      </c>
      <c r="C347" s="39">
        <v>7838</v>
      </c>
      <c r="D347" s="39">
        <v>9849</v>
      </c>
      <c r="E347" s="39">
        <v>1140</v>
      </c>
      <c r="F347" s="40">
        <v>619</v>
      </c>
      <c r="G347" s="39">
        <v>1.1479999999999999</v>
      </c>
      <c r="H347" s="40">
        <v>0.64400000000000002</v>
      </c>
    </row>
    <row r="348" spans="2:8" x14ac:dyDescent="0.2">
      <c r="B348" s="34" t="s">
        <v>216</v>
      </c>
      <c r="C348" s="39">
        <v>1658</v>
      </c>
      <c r="D348" s="39">
        <v>12609</v>
      </c>
      <c r="E348" s="39">
        <v>2115</v>
      </c>
      <c r="F348" s="40">
        <v>14915</v>
      </c>
      <c r="G348" s="39">
        <v>2.101</v>
      </c>
      <c r="H348" s="40">
        <v>13.834</v>
      </c>
    </row>
    <row r="349" spans="2:8" x14ac:dyDescent="0.2">
      <c r="B349" s="35" t="s">
        <v>217</v>
      </c>
      <c r="C349" s="45">
        <v>43048</v>
      </c>
      <c r="D349" s="45">
        <v>267277</v>
      </c>
      <c r="E349" s="45">
        <v>35066</v>
      </c>
      <c r="F349" s="46">
        <v>252802</v>
      </c>
      <c r="G349" s="45">
        <v>47.584000000000003</v>
      </c>
      <c r="H349" s="46">
        <v>380.428</v>
      </c>
    </row>
    <row r="350" spans="2:8" ht="15" thickBot="1" x14ac:dyDescent="0.25">
      <c r="B350" s="35" t="s">
        <v>218</v>
      </c>
      <c r="C350" s="45">
        <v>0</v>
      </c>
      <c r="D350" s="45">
        <v>0</v>
      </c>
      <c r="E350" s="45">
        <v>0</v>
      </c>
      <c r="F350" s="46">
        <v>0</v>
      </c>
      <c r="G350" s="45">
        <v>0</v>
      </c>
      <c r="H350" s="46">
        <v>0</v>
      </c>
    </row>
    <row r="351" spans="2:8" ht="16.5" thickBot="1" x14ac:dyDescent="0.3">
      <c r="B351" s="36" t="s">
        <v>211</v>
      </c>
      <c r="C351" s="107">
        <f>SUM(C344:C350)</f>
        <v>527481</v>
      </c>
      <c r="D351" s="107">
        <f t="shared" ref="D351:H351" si="16">SUM(D344:D350)</f>
        <v>559614</v>
      </c>
      <c r="E351" s="107">
        <f t="shared" si="16"/>
        <v>620211</v>
      </c>
      <c r="F351" s="107">
        <f t="shared" si="16"/>
        <v>607274</v>
      </c>
      <c r="G351" s="107">
        <f t="shared" si="16"/>
        <v>554.33600000000001</v>
      </c>
      <c r="H351" s="108">
        <f t="shared" si="16"/>
        <v>670.17200000000003</v>
      </c>
    </row>
    <row r="353" spans="2:8" ht="15" x14ac:dyDescent="0.2">
      <c r="C353" s="67"/>
      <c r="D353" s="67"/>
      <c r="E353" s="67"/>
      <c r="F353" s="67"/>
      <c r="G353" s="67"/>
      <c r="H353" s="67"/>
    </row>
    <row r="356" spans="2:8" x14ac:dyDescent="0.2">
      <c r="B356" s="11" t="s">
        <v>378</v>
      </c>
      <c r="H356" s="11" t="s">
        <v>379</v>
      </c>
    </row>
    <row r="357" spans="2:8" ht="15" thickBot="1" x14ac:dyDescent="0.25">
      <c r="B357" s="11" t="s">
        <v>325</v>
      </c>
      <c r="E357" s="11" t="s">
        <v>49</v>
      </c>
      <c r="H357" s="11" t="s">
        <v>50</v>
      </c>
    </row>
    <row r="358" spans="2:8" ht="15.75" thickBot="1" x14ac:dyDescent="0.25">
      <c r="B358" s="160" t="s">
        <v>206</v>
      </c>
      <c r="C358" s="162">
        <v>2015</v>
      </c>
      <c r="D358" s="157"/>
      <c r="E358" s="156">
        <v>2016</v>
      </c>
      <c r="F358" s="157"/>
      <c r="G358" s="156">
        <v>2017</v>
      </c>
      <c r="H358" s="157"/>
    </row>
    <row r="359" spans="2:8" ht="15.75" thickBot="1" x14ac:dyDescent="0.25">
      <c r="B359" s="161"/>
      <c r="C359" s="31" t="s">
        <v>280</v>
      </c>
      <c r="D359" s="10" t="s">
        <v>281</v>
      </c>
      <c r="E359" s="9" t="s">
        <v>280</v>
      </c>
      <c r="F359" s="10" t="s">
        <v>281</v>
      </c>
      <c r="G359" s="9" t="s">
        <v>280</v>
      </c>
      <c r="H359" s="10" t="s">
        <v>281</v>
      </c>
    </row>
    <row r="360" spans="2:8" x14ac:dyDescent="0.2">
      <c r="B360" s="33" t="s">
        <v>212</v>
      </c>
      <c r="C360" s="43">
        <v>37</v>
      </c>
      <c r="D360" s="43">
        <v>67</v>
      </c>
      <c r="E360" s="43">
        <v>26</v>
      </c>
      <c r="F360" s="44">
        <v>68</v>
      </c>
      <c r="G360" s="23" t="s">
        <v>313</v>
      </c>
      <c r="H360" s="24" t="s">
        <v>313</v>
      </c>
    </row>
    <row r="361" spans="2:8" x14ac:dyDescent="0.2">
      <c r="B361" s="34" t="s">
        <v>213</v>
      </c>
      <c r="C361" s="39">
        <v>41804</v>
      </c>
      <c r="D361" s="39">
        <v>88637</v>
      </c>
      <c r="E361" s="39">
        <v>31572.933975127053</v>
      </c>
      <c r="F361" s="40">
        <v>58609</v>
      </c>
      <c r="G361" s="23" t="s">
        <v>313</v>
      </c>
      <c r="H361" s="24" t="s">
        <v>313</v>
      </c>
    </row>
    <row r="362" spans="2:8" x14ac:dyDescent="0.2">
      <c r="B362" s="34" t="s">
        <v>230</v>
      </c>
      <c r="C362" s="39">
        <v>523</v>
      </c>
      <c r="D362" s="39">
        <v>2039.0000000000002</v>
      </c>
      <c r="E362" s="39">
        <v>312</v>
      </c>
      <c r="F362" s="40">
        <v>1276</v>
      </c>
      <c r="G362" s="23" t="s">
        <v>313</v>
      </c>
      <c r="H362" s="24" t="s">
        <v>313</v>
      </c>
    </row>
    <row r="363" spans="2:8" x14ac:dyDescent="0.2">
      <c r="B363" s="34" t="s">
        <v>215</v>
      </c>
      <c r="C363" s="43">
        <v>1258</v>
      </c>
      <c r="D363" s="44">
        <v>2502</v>
      </c>
      <c r="E363" s="39">
        <v>896</v>
      </c>
      <c r="F363" s="40">
        <v>8777</v>
      </c>
      <c r="G363" s="23" t="s">
        <v>313</v>
      </c>
      <c r="H363" s="24" t="s">
        <v>313</v>
      </c>
    </row>
    <row r="364" spans="2:8" x14ac:dyDescent="0.2">
      <c r="B364" s="34" t="s">
        <v>216</v>
      </c>
      <c r="C364" s="39">
        <v>925</v>
      </c>
      <c r="D364" s="40">
        <v>3462</v>
      </c>
      <c r="E364" s="43">
        <v>1246</v>
      </c>
      <c r="F364" s="44">
        <v>9623</v>
      </c>
      <c r="G364" s="23" t="s">
        <v>313</v>
      </c>
      <c r="H364" s="24" t="s">
        <v>313</v>
      </c>
    </row>
    <row r="365" spans="2:8" x14ac:dyDescent="0.2">
      <c r="B365" s="35" t="s">
        <v>217</v>
      </c>
      <c r="C365" s="39">
        <v>9015</v>
      </c>
      <c r="D365" s="40">
        <v>20604</v>
      </c>
      <c r="E365" s="39">
        <v>3497</v>
      </c>
      <c r="F365" s="40">
        <v>12258</v>
      </c>
      <c r="G365" s="23" t="s">
        <v>313</v>
      </c>
      <c r="H365" s="24" t="s">
        <v>313</v>
      </c>
    </row>
    <row r="366" spans="2:8" x14ac:dyDescent="0.2">
      <c r="B366" s="35" t="s">
        <v>218</v>
      </c>
      <c r="C366" s="39">
        <v>16</v>
      </c>
      <c r="D366" s="40">
        <v>67</v>
      </c>
      <c r="E366" s="39">
        <v>247</v>
      </c>
      <c r="F366" s="40">
        <v>11033</v>
      </c>
      <c r="G366" s="23" t="s">
        <v>313</v>
      </c>
      <c r="H366" s="24" t="s">
        <v>313</v>
      </c>
    </row>
    <row r="367" spans="2:8" x14ac:dyDescent="0.2">
      <c r="B367" s="35" t="s">
        <v>309</v>
      </c>
      <c r="C367" s="39">
        <f>SUM(C360:C366)</f>
        <v>53578</v>
      </c>
      <c r="D367" s="40">
        <f t="shared" ref="D367:F367" si="17">SUM(D360:D366)</f>
        <v>117378</v>
      </c>
      <c r="E367" s="39">
        <f t="shared" si="17"/>
        <v>37796.933975127053</v>
      </c>
      <c r="F367" s="40">
        <f t="shared" si="17"/>
        <v>101644</v>
      </c>
      <c r="G367" s="45">
        <v>15168</v>
      </c>
      <c r="H367" s="46">
        <v>41450</v>
      </c>
    </row>
    <row r="368" spans="2:8" ht="15" thickBot="1" x14ac:dyDescent="0.25">
      <c r="B368" s="35" t="s">
        <v>310</v>
      </c>
      <c r="C368" s="23" t="s">
        <v>313</v>
      </c>
      <c r="D368" s="23" t="s">
        <v>313</v>
      </c>
      <c r="E368" s="23" t="s">
        <v>313</v>
      </c>
      <c r="F368" s="23" t="s">
        <v>313</v>
      </c>
      <c r="G368" s="45">
        <v>16820</v>
      </c>
      <c r="H368" s="46">
        <v>16926</v>
      </c>
    </row>
    <row r="369" spans="2:8" ht="16.5" thickBot="1" x14ac:dyDescent="0.3">
      <c r="B369" s="36" t="s">
        <v>211</v>
      </c>
      <c r="C369" s="105">
        <v>75644.26666267126</v>
      </c>
      <c r="D369" s="106">
        <v>191240</v>
      </c>
      <c r="E369" s="105">
        <f>SUM(E367)</f>
        <v>37796.933975127053</v>
      </c>
      <c r="F369" s="106">
        <f>SUM(F367)</f>
        <v>101644</v>
      </c>
      <c r="G369" s="107">
        <f>SUM(G367:G368)</f>
        <v>31988</v>
      </c>
      <c r="H369" s="108">
        <f>SUM(H367:H368)</f>
        <v>58376</v>
      </c>
    </row>
    <row r="371" spans="2:8" ht="15" x14ac:dyDescent="0.2">
      <c r="C371" s="67"/>
      <c r="D371" s="67"/>
      <c r="E371" s="67"/>
      <c r="F371" s="67"/>
      <c r="G371" s="67"/>
      <c r="H371" s="67"/>
    </row>
  </sheetData>
  <mergeCells count="76">
    <mergeCell ref="I247:J247"/>
    <mergeCell ref="G110:H110"/>
    <mergeCell ref="B342:B343"/>
    <mergeCell ref="C342:D342"/>
    <mergeCell ref="E342:F342"/>
    <mergeCell ref="G342:H342"/>
    <mergeCell ref="B233:B234"/>
    <mergeCell ref="C233:D233"/>
    <mergeCell ref="E233:F233"/>
    <mergeCell ref="G233:H233"/>
    <mergeCell ref="B173:B174"/>
    <mergeCell ref="C173:D173"/>
    <mergeCell ref="E173:F173"/>
    <mergeCell ref="G173:H173"/>
    <mergeCell ref="B140:B141"/>
    <mergeCell ref="B247:B248"/>
    <mergeCell ref="B358:B359"/>
    <mergeCell ref="C358:D358"/>
    <mergeCell ref="E358:F358"/>
    <mergeCell ref="G358:H358"/>
    <mergeCell ref="B290:B291"/>
    <mergeCell ref="C290:D290"/>
    <mergeCell ref="E290:F290"/>
    <mergeCell ref="B320:B321"/>
    <mergeCell ref="C320:D320"/>
    <mergeCell ref="E320:F320"/>
    <mergeCell ref="G320:H320"/>
    <mergeCell ref="G290:H290"/>
    <mergeCell ref="C247:D247"/>
    <mergeCell ref="E247:F247"/>
    <mergeCell ref="G247:H247"/>
    <mergeCell ref="B273:B274"/>
    <mergeCell ref="C273:D273"/>
    <mergeCell ref="E273:F273"/>
    <mergeCell ref="G273:H273"/>
    <mergeCell ref="G125:H125"/>
    <mergeCell ref="C140:D140"/>
    <mergeCell ref="E140:F140"/>
    <mergeCell ref="G140:H140"/>
    <mergeCell ref="B155:B156"/>
    <mergeCell ref="C155:D155"/>
    <mergeCell ref="E155:F155"/>
    <mergeCell ref="G155:H155"/>
    <mergeCell ref="B110:B111"/>
    <mergeCell ref="C110:D110"/>
    <mergeCell ref="B125:B126"/>
    <mergeCell ref="C125:D125"/>
    <mergeCell ref="E125:F125"/>
    <mergeCell ref="B78:B79"/>
    <mergeCell ref="C78:D78"/>
    <mergeCell ref="E78:F78"/>
    <mergeCell ref="G78:H78"/>
    <mergeCell ref="B92:B93"/>
    <mergeCell ref="C92:D92"/>
    <mergeCell ref="E92:F92"/>
    <mergeCell ref="G92:H92"/>
    <mergeCell ref="B4:B5"/>
    <mergeCell ref="C4:D4"/>
    <mergeCell ref="E4:F4"/>
    <mergeCell ref="G4:H4"/>
    <mergeCell ref="B19:B20"/>
    <mergeCell ref="C19:D19"/>
    <mergeCell ref="E19:F19"/>
    <mergeCell ref="G19:H19"/>
    <mergeCell ref="B58:B59"/>
    <mergeCell ref="C58:D58"/>
    <mergeCell ref="E58:F58"/>
    <mergeCell ref="G58:H58"/>
    <mergeCell ref="B33:B34"/>
    <mergeCell ref="C33:D33"/>
    <mergeCell ref="E33:F33"/>
    <mergeCell ref="G33:H33"/>
    <mergeCell ref="B47:B48"/>
    <mergeCell ref="C47:D47"/>
    <mergeCell ref="E47:F47"/>
    <mergeCell ref="G47:H47"/>
  </mergeCells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ج 46 إجمالي الصادرات</vt:lpstr>
      <vt:lpstr>ج 47-61 الصادرات البينية </vt:lpstr>
      <vt:lpstr>ج62-80 الصادرات وفقاً للأصناف</vt:lpstr>
      <vt:lpstr>Sheet1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Tarek.D</dc:creator>
  <cp:lastModifiedBy>Salah AlAwad</cp:lastModifiedBy>
  <cp:revision/>
  <dcterms:created xsi:type="dcterms:W3CDTF">2018-12-03T07:26:07Z</dcterms:created>
  <dcterms:modified xsi:type="dcterms:W3CDTF">2021-06-17T06:19:16Z</dcterms:modified>
</cp:coreProperties>
</file>