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كتاب الاحصائي  43\"/>
    </mc:Choice>
  </mc:AlternateContent>
  <bookViews>
    <workbookView xWindow="0" yWindow="0" windowWidth="14670" windowHeight="11445"/>
  </bookViews>
  <sheets>
    <sheet name="الأمطار (ج 15-37)" sheetId="1" r:id="rId1"/>
    <sheet name="Sheet1" sheetId="2" r:id="rId2"/>
    <sheet name="Sheet2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7" i="1" l="1"/>
  <c r="D493" i="1" s="1"/>
  <c r="E317" i="1"/>
  <c r="E493" i="1" s="1"/>
  <c r="F317" i="1"/>
  <c r="F493" i="1" s="1"/>
  <c r="G317" i="1"/>
  <c r="G493" i="1" s="1"/>
  <c r="H317" i="1"/>
  <c r="H493" i="1" s="1"/>
  <c r="I317" i="1"/>
  <c r="I493" i="1" s="1"/>
  <c r="J317" i="1"/>
  <c r="J493" i="1" s="1"/>
  <c r="K317" i="1"/>
  <c r="K493" i="1" s="1"/>
  <c r="L317" i="1"/>
  <c r="L493" i="1" s="1"/>
  <c r="M317" i="1"/>
  <c r="M493" i="1" s="1"/>
  <c r="N317" i="1"/>
  <c r="N493" i="1" s="1"/>
  <c r="O317" i="1"/>
  <c r="O493" i="1" s="1"/>
  <c r="C317" i="1"/>
  <c r="C493" i="1" s="1"/>
  <c r="D11" i="1"/>
  <c r="E11" i="1"/>
  <c r="F11" i="1"/>
  <c r="G11" i="1"/>
  <c r="H11" i="1"/>
  <c r="I11" i="1"/>
  <c r="J11" i="1"/>
  <c r="K11" i="1"/>
  <c r="L11" i="1"/>
  <c r="M11" i="1"/>
  <c r="N11" i="1"/>
  <c r="O11" i="1"/>
  <c r="C11" i="1"/>
  <c r="K299" i="1" l="1"/>
  <c r="K492" i="1" s="1"/>
  <c r="O27" i="1"/>
  <c r="O19" i="1"/>
  <c r="O20" i="1"/>
  <c r="O21" i="1"/>
  <c r="O22" i="1"/>
  <c r="O23" i="1"/>
  <c r="O24" i="1"/>
  <c r="O25" i="1"/>
  <c r="O26" i="1"/>
  <c r="O18" i="1"/>
  <c r="O234" i="1" l="1"/>
  <c r="O248" i="1"/>
  <c r="O249" i="1"/>
  <c r="O250" i="1"/>
  <c r="O251" i="1"/>
  <c r="O252" i="1"/>
  <c r="O245" i="1"/>
  <c r="O142" i="1"/>
  <c r="O143" i="1"/>
  <c r="O141" i="1"/>
  <c r="O175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45" i="1"/>
  <c r="O146" i="1"/>
  <c r="O147" i="1"/>
  <c r="O130" i="1"/>
  <c r="C37" i="1"/>
  <c r="D37" i="1"/>
  <c r="E37" i="1"/>
  <c r="F37" i="1"/>
  <c r="G37" i="1"/>
  <c r="H37" i="1"/>
  <c r="I37" i="1"/>
  <c r="J37" i="1"/>
  <c r="K37" i="1"/>
  <c r="L37" i="1"/>
  <c r="M37" i="1"/>
  <c r="N37" i="1"/>
  <c r="D435" i="1"/>
  <c r="E435" i="1"/>
  <c r="F435" i="1"/>
  <c r="G435" i="1"/>
  <c r="H435" i="1"/>
  <c r="I435" i="1"/>
  <c r="J435" i="1"/>
  <c r="K435" i="1"/>
  <c r="L435" i="1"/>
  <c r="M435" i="1"/>
  <c r="N435" i="1"/>
  <c r="C435" i="1"/>
  <c r="F348" i="1"/>
  <c r="G348" i="1"/>
  <c r="H348" i="1"/>
  <c r="I348" i="1"/>
  <c r="J348" i="1"/>
  <c r="K348" i="1"/>
  <c r="L348" i="1"/>
  <c r="M348" i="1"/>
  <c r="N348" i="1"/>
  <c r="E348" i="1"/>
  <c r="O385" i="1"/>
  <c r="O386" i="1"/>
  <c r="O407" i="1"/>
  <c r="O468" i="1"/>
  <c r="O469" i="1"/>
  <c r="O470" i="1"/>
  <c r="O471" i="1"/>
  <c r="O472" i="1"/>
  <c r="O473" i="1"/>
  <c r="O467" i="1"/>
  <c r="C190" i="1"/>
  <c r="C235" i="1"/>
  <c r="D185" i="1"/>
  <c r="E185" i="1"/>
  <c r="F185" i="1"/>
  <c r="G185" i="1"/>
  <c r="H185" i="1"/>
  <c r="I185" i="1"/>
  <c r="J185" i="1"/>
  <c r="J213" i="1" s="1"/>
  <c r="K185" i="1"/>
  <c r="L185" i="1"/>
  <c r="M185" i="1"/>
  <c r="N185" i="1"/>
  <c r="C185" i="1"/>
  <c r="D190" i="1"/>
  <c r="E190" i="1"/>
  <c r="F190" i="1"/>
  <c r="G190" i="1"/>
  <c r="H190" i="1"/>
  <c r="I190" i="1"/>
  <c r="J190" i="1"/>
  <c r="K190" i="1"/>
  <c r="L190" i="1"/>
  <c r="M190" i="1"/>
  <c r="N190" i="1"/>
  <c r="D195" i="1"/>
  <c r="E195" i="1"/>
  <c r="F195" i="1"/>
  <c r="G195" i="1"/>
  <c r="H195" i="1"/>
  <c r="I195" i="1"/>
  <c r="J195" i="1"/>
  <c r="K195" i="1"/>
  <c r="L195" i="1"/>
  <c r="M195" i="1"/>
  <c r="N195" i="1"/>
  <c r="C195" i="1"/>
  <c r="D204" i="1"/>
  <c r="E204" i="1"/>
  <c r="F204" i="1"/>
  <c r="G204" i="1"/>
  <c r="H204" i="1"/>
  <c r="I204" i="1"/>
  <c r="J204" i="1"/>
  <c r="K204" i="1"/>
  <c r="L204" i="1"/>
  <c r="M204" i="1"/>
  <c r="N204" i="1"/>
  <c r="C204" i="1"/>
  <c r="O199" i="1"/>
  <c r="O186" i="1"/>
  <c r="O187" i="1"/>
  <c r="O188" i="1"/>
  <c r="O189" i="1"/>
  <c r="O191" i="1"/>
  <c r="O192" i="1"/>
  <c r="O193" i="1"/>
  <c r="O194" i="1"/>
  <c r="O196" i="1"/>
  <c r="O197" i="1"/>
  <c r="O198" i="1"/>
  <c r="O200" i="1"/>
  <c r="O201" i="1"/>
  <c r="O202" i="1"/>
  <c r="O203" i="1"/>
  <c r="O205" i="1"/>
  <c r="O206" i="1"/>
  <c r="O207" i="1"/>
  <c r="O208" i="1"/>
  <c r="O209" i="1"/>
  <c r="O210" i="1"/>
  <c r="O211" i="1"/>
  <c r="O212" i="1"/>
  <c r="O360" i="1"/>
  <c r="O361" i="1"/>
  <c r="O362" i="1"/>
  <c r="O363" i="1"/>
  <c r="O364" i="1"/>
  <c r="O365" i="1"/>
  <c r="O367" i="1"/>
  <c r="O368" i="1"/>
  <c r="O366" i="1"/>
  <c r="N299" i="1"/>
  <c r="N492" i="1" s="1"/>
  <c r="O298" i="1"/>
  <c r="O292" i="1"/>
  <c r="O261" i="1"/>
  <c r="H299" i="1"/>
  <c r="H492" i="1" s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3" i="1"/>
  <c r="O294" i="1"/>
  <c r="O295" i="1"/>
  <c r="O296" i="1"/>
  <c r="O297" i="1"/>
  <c r="O260" i="1"/>
  <c r="M299" i="1"/>
  <c r="M492" i="1" s="1"/>
  <c r="D299" i="1"/>
  <c r="D492" i="1" s="1"/>
  <c r="E299" i="1"/>
  <c r="E492" i="1" s="1"/>
  <c r="F299" i="1"/>
  <c r="F492" i="1" s="1"/>
  <c r="G299" i="1"/>
  <c r="G492" i="1" s="1"/>
  <c r="I299" i="1"/>
  <c r="I492" i="1" s="1"/>
  <c r="J299" i="1"/>
  <c r="J492" i="1" s="1"/>
  <c r="L299" i="1"/>
  <c r="L492" i="1" s="1"/>
  <c r="C299" i="1"/>
  <c r="C492" i="1" s="1"/>
  <c r="C253" i="1"/>
  <c r="O418" i="1"/>
  <c r="O416" i="1"/>
  <c r="O417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15" i="1"/>
  <c r="O441" i="1"/>
  <c r="O442" i="1" s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25" i="1"/>
  <c r="D348" i="1"/>
  <c r="C348" i="1"/>
  <c r="D75" i="1"/>
  <c r="D442" i="1"/>
  <c r="E442" i="1"/>
  <c r="F442" i="1"/>
  <c r="G442" i="1"/>
  <c r="H442" i="1"/>
  <c r="I442" i="1"/>
  <c r="J442" i="1"/>
  <c r="K442" i="1"/>
  <c r="L442" i="1"/>
  <c r="M442" i="1"/>
  <c r="N442" i="1"/>
  <c r="C442" i="1"/>
  <c r="I213" i="1" l="1"/>
  <c r="H213" i="1"/>
  <c r="N213" i="1"/>
  <c r="F213" i="1"/>
  <c r="G213" i="1"/>
  <c r="M213" i="1"/>
  <c r="E213" i="1"/>
  <c r="C213" i="1"/>
  <c r="L213" i="1"/>
  <c r="D213" i="1"/>
  <c r="K213" i="1"/>
  <c r="O253" i="1"/>
  <c r="O185" i="1"/>
  <c r="O204" i="1"/>
  <c r="O190" i="1"/>
  <c r="O195" i="1"/>
  <c r="O299" i="1"/>
  <c r="O492" i="1" s="1"/>
  <c r="O348" i="1"/>
  <c r="O435" i="1"/>
  <c r="E75" i="1"/>
  <c r="F75" i="1"/>
  <c r="G75" i="1"/>
  <c r="H75" i="1"/>
  <c r="I75" i="1"/>
  <c r="J75" i="1"/>
  <c r="K75" i="1"/>
  <c r="L75" i="1"/>
  <c r="M75" i="1"/>
  <c r="N75" i="1"/>
  <c r="O75" i="1"/>
  <c r="C75" i="1"/>
  <c r="O213" i="1" l="1"/>
  <c r="O405" i="1"/>
  <c r="O450" i="1" l="1"/>
  <c r="O451" i="1"/>
  <c r="O452" i="1"/>
  <c r="O453" i="1"/>
  <c r="O454" i="1"/>
  <c r="O455" i="1"/>
  <c r="O456" i="1"/>
  <c r="O384" i="1" l="1"/>
  <c r="D235" i="1" l="1"/>
  <c r="E235" i="1"/>
  <c r="F235" i="1"/>
  <c r="G235" i="1"/>
  <c r="H235" i="1"/>
  <c r="I235" i="1"/>
  <c r="J235" i="1"/>
  <c r="K235" i="1"/>
  <c r="L235" i="1"/>
  <c r="M235" i="1"/>
  <c r="N235" i="1"/>
  <c r="O235" i="1" l="1"/>
  <c r="D369" i="1" l="1"/>
  <c r="E369" i="1"/>
  <c r="F369" i="1"/>
  <c r="G369" i="1"/>
  <c r="H369" i="1"/>
  <c r="I369" i="1"/>
  <c r="J369" i="1"/>
  <c r="K369" i="1"/>
  <c r="L369" i="1"/>
  <c r="M369" i="1"/>
  <c r="N369" i="1"/>
  <c r="C369" i="1"/>
  <c r="O398" i="1" l="1"/>
  <c r="O399" i="1"/>
  <c r="O400" i="1"/>
  <c r="O401" i="1"/>
  <c r="O402" i="1"/>
  <c r="O403" i="1"/>
  <c r="O404" i="1"/>
  <c r="O406" i="1"/>
  <c r="O397" i="1"/>
  <c r="O449" i="1"/>
  <c r="O376" i="1"/>
  <c r="O122" i="1" l="1"/>
  <c r="O144" i="1" l="1"/>
  <c r="D489" i="1"/>
  <c r="O474" i="1" l="1"/>
  <c r="O369" i="1" l="1"/>
  <c r="O36" i="1"/>
  <c r="O37" i="1" s="1"/>
  <c r="D123" i="1"/>
  <c r="E123" i="1"/>
  <c r="F123" i="1"/>
  <c r="G123" i="1"/>
  <c r="H123" i="1"/>
  <c r="I123" i="1"/>
  <c r="J123" i="1"/>
  <c r="K123" i="1"/>
  <c r="L123" i="1"/>
  <c r="M123" i="1"/>
  <c r="N123" i="1"/>
  <c r="O123" i="1"/>
  <c r="C123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D377" i="1"/>
  <c r="E377" i="1"/>
  <c r="F377" i="1"/>
  <c r="G377" i="1"/>
  <c r="M377" i="1"/>
  <c r="N377" i="1"/>
  <c r="O377" i="1"/>
  <c r="C377" i="1"/>
  <c r="D483" i="1"/>
  <c r="E483" i="1"/>
  <c r="F483" i="1"/>
  <c r="G483" i="1"/>
  <c r="H483" i="1"/>
  <c r="I483" i="1"/>
  <c r="J483" i="1"/>
  <c r="K483" i="1"/>
  <c r="L483" i="1"/>
  <c r="M483" i="1"/>
  <c r="N483" i="1"/>
  <c r="O483" i="1" l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C483" i="1"/>
  <c r="D474" i="1"/>
  <c r="D502" i="1" s="1"/>
  <c r="E474" i="1"/>
  <c r="E502" i="1" s="1"/>
  <c r="F474" i="1"/>
  <c r="F502" i="1" s="1"/>
  <c r="G474" i="1"/>
  <c r="G502" i="1" s="1"/>
  <c r="H474" i="1"/>
  <c r="H502" i="1" s="1"/>
  <c r="I474" i="1"/>
  <c r="I502" i="1" s="1"/>
  <c r="J474" i="1"/>
  <c r="J502" i="1" s="1"/>
  <c r="K474" i="1"/>
  <c r="K502" i="1" s="1"/>
  <c r="L474" i="1"/>
  <c r="L502" i="1" s="1"/>
  <c r="M474" i="1"/>
  <c r="M502" i="1" s="1"/>
  <c r="N474" i="1"/>
  <c r="N502" i="1" s="1"/>
  <c r="O502" i="1"/>
  <c r="C474" i="1"/>
  <c r="C502" i="1" s="1"/>
  <c r="D457" i="1"/>
  <c r="D501" i="1" s="1"/>
  <c r="E457" i="1"/>
  <c r="E501" i="1" s="1"/>
  <c r="F457" i="1"/>
  <c r="F501" i="1" s="1"/>
  <c r="G457" i="1"/>
  <c r="G501" i="1" s="1"/>
  <c r="H457" i="1"/>
  <c r="H501" i="1" s="1"/>
  <c r="I457" i="1"/>
  <c r="I501" i="1" s="1"/>
  <c r="J457" i="1"/>
  <c r="J501" i="1" s="1"/>
  <c r="K457" i="1"/>
  <c r="K501" i="1" s="1"/>
  <c r="L457" i="1"/>
  <c r="L501" i="1" s="1"/>
  <c r="M457" i="1"/>
  <c r="M501" i="1" s="1"/>
  <c r="N457" i="1"/>
  <c r="N501" i="1" s="1"/>
  <c r="O457" i="1"/>
  <c r="O501" i="1" s="1"/>
  <c r="C457" i="1"/>
  <c r="C501" i="1" s="1"/>
  <c r="O500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C499" i="1"/>
  <c r="D408" i="1"/>
  <c r="D498" i="1" s="1"/>
  <c r="E408" i="1"/>
  <c r="E498" i="1" s="1"/>
  <c r="F408" i="1"/>
  <c r="F498" i="1" s="1"/>
  <c r="G408" i="1"/>
  <c r="G498" i="1" s="1"/>
  <c r="H408" i="1"/>
  <c r="H498" i="1" s="1"/>
  <c r="I408" i="1"/>
  <c r="I498" i="1" s="1"/>
  <c r="J408" i="1"/>
  <c r="J498" i="1" s="1"/>
  <c r="K408" i="1"/>
  <c r="K498" i="1" s="1"/>
  <c r="L408" i="1"/>
  <c r="L498" i="1" s="1"/>
  <c r="M408" i="1"/>
  <c r="M498" i="1" s="1"/>
  <c r="N408" i="1"/>
  <c r="N498" i="1" s="1"/>
  <c r="O408" i="1"/>
  <c r="O498" i="1" s="1"/>
  <c r="C408" i="1"/>
  <c r="C498" i="1" s="1"/>
  <c r="D387" i="1"/>
  <c r="D497" i="1" s="1"/>
  <c r="E387" i="1"/>
  <c r="E497" i="1" s="1"/>
  <c r="F387" i="1"/>
  <c r="F497" i="1" s="1"/>
  <c r="G387" i="1"/>
  <c r="G497" i="1" s="1"/>
  <c r="H387" i="1"/>
  <c r="H497" i="1" s="1"/>
  <c r="I387" i="1"/>
  <c r="I497" i="1" s="1"/>
  <c r="J387" i="1"/>
  <c r="J497" i="1" s="1"/>
  <c r="K387" i="1"/>
  <c r="K497" i="1" s="1"/>
  <c r="L387" i="1"/>
  <c r="L497" i="1" s="1"/>
  <c r="M387" i="1"/>
  <c r="M497" i="1" s="1"/>
  <c r="N387" i="1"/>
  <c r="N497" i="1" s="1"/>
  <c r="C387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C495" i="1"/>
  <c r="O494" i="1"/>
  <c r="D494" i="1"/>
  <c r="E494" i="1"/>
  <c r="F494" i="1"/>
  <c r="G494" i="1"/>
  <c r="H494" i="1"/>
  <c r="I494" i="1"/>
  <c r="J494" i="1"/>
  <c r="K494" i="1"/>
  <c r="L494" i="1"/>
  <c r="M494" i="1"/>
  <c r="N494" i="1"/>
  <c r="C494" i="1"/>
  <c r="C497" i="1" l="1"/>
  <c r="O387" i="1"/>
  <c r="D253" i="1"/>
  <c r="D491" i="1" s="1"/>
  <c r="E253" i="1"/>
  <c r="E491" i="1" s="1"/>
  <c r="F253" i="1"/>
  <c r="F491" i="1" s="1"/>
  <c r="G253" i="1"/>
  <c r="G491" i="1" s="1"/>
  <c r="H253" i="1"/>
  <c r="H491" i="1" s="1"/>
  <c r="I253" i="1"/>
  <c r="I491" i="1" s="1"/>
  <c r="J253" i="1"/>
  <c r="J491" i="1" s="1"/>
  <c r="K253" i="1"/>
  <c r="K491" i="1" s="1"/>
  <c r="L253" i="1"/>
  <c r="L491" i="1" s="1"/>
  <c r="M253" i="1"/>
  <c r="M491" i="1" s="1"/>
  <c r="N253" i="1"/>
  <c r="N491" i="1" s="1"/>
  <c r="O491" i="1"/>
  <c r="C491" i="1"/>
  <c r="O490" i="1"/>
  <c r="F489" i="1"/>
  <c r="G489" i="1"/>
  <c r="H489" i="1"/>
  <c r="I489" i="1"/>
  <c r="J489" i="1"/>
  <c r="K489" i="1"/>
  <c r="L489" i="1"/>
  <c r="M489" i="1"/>
  <c r="N489" i="1"/>
  <c r="O489" i="1"/>
  <c r="D176" i="1"/>
  <c r="D488" i="1" s="1"/>
  <c r="E176" i="1"/>
  <c r="E488" i="1" s="1"/>
  <c r="F176" i="1"/>
  <c r="F488" i="1" s="1"/>
  <c r="G176" i="1"/>
  <c r="G488" i="1" s="1"/>
  <c r="H176" i="1"/>
  <c r="H488" i="1" s="1"/>
  <c r="I176" i="1"/>
  <c r="I488" i="1" s="1"/>
  <c r="J176" i="1"/>
  <c r="J488" i="1" s="1"/>
  <c r="K176" i="1"/>
  <c r="K488" i="1" s="1"/>
  <c r="L176" i="1"/>
  <c r="L488" i="1" s="1"/>
  <c r="M176" i="1"/>
  <c r="M488" i="1" s="1"/>
  <c r="N176" i="1"/>
  <c r="N488" i="1" s="1"/>
  <c r="C176" i="1"/>
  <c r="D485" i="1"/>
  <c r="E485" i="1"/>
  <c r="F485" i="1"/>
  <c r="G485" i="1"/>
  <c r="H485" i="1"/>
  <c r="I485" i="1"/>
  <c r="J485" i="1"/>
  <c r="K485" i="1"/>
  <c r="L485" i="1"/>
  <c r="M485" i="1"/>
  <c r="N485" i="1"/>
  <c r="O116" i="1"/>
  <c r="O485" i="1" s="1"/>
  <c r="C485" i="1"/>
  <c r="C488" i="1" l="1"/>
  <c r="O176" i="1"/>
  <c r="D28" i="1"/>
  <c r="D482" i="1" s="1"/>
  <c r="E28" i="1"/>
  <c r="E482" i="1" s="1"/>
  <c r="F28" i="1"/>
  <c r="F482" i="1" s="1"/>
  <c r="G28" i="1"/>
  <c r="G482" i="1" s="1"/>
  <c r="H28" i="1"/>
  <c r="H482" i="1" s="1"/>
  <c r="I28" i="1"/>
  <c r="I482" i="1" s="1"/>
  <c r="J28" i="1"/>
  <c r="J482" i="1" s="1"/>
  <c r="K28" i="1"/>
  <c r="K482" i="1" s="1"/>
  <c r="L28" i="1"/>
  <c r="L482" i="1" s="1"/>
  <c r="M28" i="1"/>
  <c r="M482" i="1" s="1"/>
  <c r="N28" i="1"/>
  <c r="N482" i="1" s="1"/>
  <c r="O28" i="1"/>
  <c r="O482" i="1" s="1"/>
  <c r="C28" i="1"/>
  <c r="C482" i="1" s="1"/>
  <c r="D481" i="1"/>
  <c r="E481" i="1"/>
  <c r="F481" i="1"/>
  <c r="G481" i="1"/>
  <c r="H481" i="1"/>
  <c r="I481" i="1"/>
  <c r="J481" i="1"/>
  <c r="K481" i="1"/>
  <c r="L481" i="1"/>
  <c r="M481" i="1"/>
  <c r="N481" i="1"/>
  <c r="C481" i="1"/>
  <c r="O497" i="1" l="1"/>
  <c r="O488" i="1"/>
  <c r="O481" i="1"/>
</calcChain>
</file>

<file path=xl/sharedStrings.xml><?xml version="1.0" encoding="utf-8"?>
<sst xmlns="http://schemas.openxmlformats.org/spreadsheetml/2006/main" count="2098" uniqueCount="704">
  <si>
    <t>(بالمليمتر)</t>
  </si>
  <si>
    <t>(mm)</t>
  </si>
  <si>
    <t>المحطة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</si>
  <si>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</si>
  <si>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</si>
  <si>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</si>
  <si>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</si>
  <si>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</si>
  <si>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</si>
  <si>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</si>
  <si>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اغسطس</t>
  </si>
  <si>
    <t>سبتمبر</t>
  </si>
  <si>
    <t>اكتوبر</t>
  </si>
  <si>
    <t>نوفمبر</t>
  </si>
  <si>
    <t>ديسمبر</t>
  </si>
  <si>
    <t>المجموع السنوى</t>
  </si>
  <si>
    <t>STATION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</si>
  <si>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</si>
  <si>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</si>
  <si>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</si>
  <si>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</si>
  <si>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</si>
  <si>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</si>
  <si>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</si>
  <si>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</si>
  <si>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</si>
  <si>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</si>
  <si>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</si>
  <si>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</si>
  <si>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</si>
  <si>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البحرين</t>
  </si>
  <si>
    <t>BAHRAIN</t>
  </si>
  <si>
    <t>تونس</t>
  </si>
  <si>
    <t>أريانة</t>
  </si>
  <si>
    <t>منوبة</t>
  </si>
  <si>
    <t>نابل</t>
  </si>
  <si>
    <t>باجة</t>
  </si>
  <si>
    <t>جندوبة</t>
  </si>
  <si>
    <t>القيروان</t>
  </si>
  <si>
    <t>الشلف</t>
  </si>
  <si>
    <t>ELSHALAF</t>
  </si>
  <si>
    <t>ام البواقي</t>
  </si>
  <si>
    <t>OM ELBAWAGI</t>
  </si>
  <si>
    <t>باتنة</t>
  </si>
  <si>
    <t>BATNA</t>
  </si>
  <si>
    <t>بجاية</t>
  </si>
  <si>
    <t>BEJAIA</t>
  </si>
  <si>
    <t>تبسة</t>
  </si>
  <si>
    <t>TEBESSA</t>
  </si>
  <si>
    <t>تلمسان</t>
  </si>
  <si>
    <t>TELEMACEN</t>
  </si>
  <si>
    <t>تيهرت</t>
  </si>
  <si>
    <t>TIARET</t>
  </si>
  <si>
    <t>الجزائر</t>
  </si>
  <si>
    <t>ALGIERS</t>
  </si>
  <si>
    <t>الجلفة</t>
  </si>
  <si>
    <t>ALJELFA</t>
  </si>
  <si>
    <t>جيجل .م</t>
  </si>
  <si>
    <t>JIJEL</t>
  </si>
  <si>
    <t>سطيف</t>
  </si>
  <si>
    <t>SATIAF</t>
  </si>
  <si>
    <t>سعيدة</t>
  </si>
  <si>
    <t>SAIEDA</t>
  </si>
  <si>
    <t>سكيكدة</t>
  </si>
  <si>
    <t>SIKEIKDA</t>
  </si>
  <si>
    <t>سيدي بلعباس</t>
  </si>
  <si>
    <t>SIEDI BEL ABBAS</t>
  </si>
  <si>
    <t>عنابة</t>
  </si>
  <si>
    <t>ANNABA</t>
  </si>
  <si>
    <t>قالمة</t>
  </si>
  <si>
    <t>GALMA</t>
  </si>
  <si>
    <t>قسنطينة</t>
  </si>
  <si>
    <t>COSTENTINE</t>
  </si>
  <si>
    <t>مستغانم</t>
  </si>
  <si>
    <t>MOSTAGANEM</t>
  </si>
  <si>
    <t>عين تيموشنت</t>
  </si>
  <si>
    <t>Ain TimoSheint</t>
  </si>
  <si>
    <t>وهران  س</t>
  </si>
  <si>
    <t>ORAN</t>
  </si>
  <si>
    <t>برج بوعرريج</t>
  </si>
  <si>
    <t>سوق اهراس</t>
  </si>
  <si>
    <t>البويرة</t>
  </si>
  <si>
    <t>لمدية</t>
  </si>
  <si>
    <t>نعامة</t>
  </si>
  <si>
    <t>خنشلة</t>
  </si>
  <si>
    <t>تيزى وزو</t>
  </si>
  <si>
    <t>معسكر</t>
  </si>
  <si>
    <t>مسيلة</t>
  </si>
  <si>
    <t>M'SILA</t>
  </si>
  <si>
    <t>غليزان</t>
  </si>
  <si>
    <t>البيض</t>
  </si>
  <si>
    <t>GARDAIA</t>
  </si>
  <si>
    <t>بومرداس</t>
  </si>
  <si>
    <t>EL BEYAD</t>
  </si>
  <si>
    <t>عين الدفلة</t>
  </si>
  <si>
    <t>BACHAR</t>
  </si>
  <si>
    <t>الطارف</t>
  </si>
  <si>
    <t>OURGLA</t>
  </si>
  <si>
    <t>موروني</t>
  </si>
  <si>
    <t>Moroni</t>
  </si>
  <si>
    <t>مطار جيبوتي</t>
  </si>
  <si>
    <t>Djib. A.P.</t>
  </si>
  <si>
    <t>الرياض</t>
  </si>
  <si>
    <t>القصيم</t>
  </si>
  <si>
    <t>الجوف</t>
  </si>
  <si>
    <t>نجران</t>
  </si>
  <si>
    <t>الطائف</t>
  </si>
  <si>
    <t>تبوك</t>
  </si>
  <si>
    <t>خميس مشيط</t>
  </si>
  <si>
    <t>مكة المكرمة</t>
  </si>
  <si>
    <t>الباحه</t>
  </si>
  <si>
    <t>الولايات الشمالية</t>
  </si>
  <si>
    <t>NORTHERN STATES</t>
  </si>
  <si>
    <t>دنقلا</t>
  </si>
  <si>
    <t>DONGOLA</t>
  </si>
  <si>
    <t>كريمة</t>
  </si>
  <si>
    <t>KARIMA</t>
  </si>
  <si>
    <t>عطبره</t>
  </si>
  <si>
    <t>شندى</t>
  </si>
  <si>
    <t>الولايات الشرقية</t>
  </si>
  <si>
    <t>EASTERN SATES</t>
  </si>
  <si>
    <t>بورتسودان</t>
  </si>
  <si>
    <t>PORT SUDAN</t>
  </si>
  <si>
    <t>كسلا</t>
  </si>
  <si>
    <t>KASALA</t>
  </si>
  <si>
    <t>حلفا الجديدة</t>
  </si>
  <si>
    <t>HALFA ALJEDIDA</t>
  </si>
  <si>
    <t>القضارف</t>
  </si>
  <si>
    <t>الولايات الوسطى</t>
  </si>
  <si>
    <t>MIDDLE STATES</t>
  </si>
  <si>
    <t>الخرطوم</t>
  </si>
  <si>
    <t>مدنى</t>
  </si>
  <si>
    <t>الدويم</t>
  </si>
  <si>
    <t>ELDWEEM</t>
  </si>
  <si>
    <t>سنار</t>
  </si>
  <si>
    <t>SINAR</t>
  </si>
  <si>
    <t>كوستى</t>
  </si>
  <si>
    <t>KOSTI</t>
  </si>
  <si>
    <t>أم بنين</t>
  </si>
  <si>
    <t>الدمازين</t>
  </si>
  <si>
    <t>ELDAMAZINE</t>
  </si>
  <si>
    <t>أبونعامه</t>
  </si>
  <si>
    <t>ABU NAAMA</t>
  </si>
  <si>
    <t>الولايات الغربية</t>
  </si>
  <si>
    <t>WESTERN STATES</t>
  </si>
  <si>
    <t>الابيض</t>
  </si>
  <si>
    <t>OBIED</t>
  </si>
  <si>
    <t>النهود</t>
  </si>
  <si>
    <t>ELNUHUD</t>
  </si>
  <si>
    <t>بابنوسه</t>
  </si>
  <si>
    <t>BABNOSA</t>
  </si>
  <si>
    <t>رشاد</t>
  </si>
  <si>
    <t>Rashad</t>
  </si>
  <si>
    <t>كادوقلى</t>
  </si>
  <si>
    <t>KADOGLY</t>
  </si>
  <si>
    <t>الفاشر</t>
  </si>
  <si>
    <t>ELFASHIR</t>
  </si>
  <si>
    <t>الجنينة</t>
  </si>
  <si>
    <t>EL GINAINA</t>
  </si>
  <si>
    <t>نيالا</t>
  </si>
  <si>
    <t>NYALA</t>
  </si>
  <si>
    <t>Dar'a</t>
  </si>
  <si>
    <t>Quneitra</t>
  </si>
  <si>
    <t>Damascus</t>
  </si>
  <si>
    <t>Homs</t>
  </si>
  <si>
    <t>Hama</t>
  </si>
  <si>
    <t>Idleb</t>
  </si>
  <si>
    <t>Lattakia</t>
  </si>
  <si>
    <t>Aleppo</t>
  </si>
  <si>
    <t>Al-Rakka</t>
  </si>
  <si>
    <t>الحسكة</t>
  </si>
  <si>
    <t>Al-Hassakah</t>
  </si>
  <si>
    <t>-</t>
  </si>
  <si>
    <t>مسقط</t>
  </si>
  <si>
    <t>MASKAT</t>
  </si>
  <si>
    <t>ظفار</t>
  </si>
  <si>
    <t>الداخلية</t>
  </si>
  <si>
    <t>شمال الباطنة</t>
  </si>
  <si>
    <t>جنوب الباطنة</t>
  </si>
  <si>
    <t>جنوب الشرقية</t>
  </si>
  <si>
    <t>شمال الشرقية</t>
  </si>
  <si>
    <t>القدس</t>
  </si>
  <si>
    <t>JERUSALEM</t>
  </si>
  <si>
    <t>رام الله</t>
  </si>
  <si>
    <t>RAMALLAH</t>
  </si>
  <si>
    <t>الخليل</t>
  </si>
  <si>
    <t>HEBRON</t>
  </si>
  <si>
    <t>بيت لحم</t>
  </si>
  <si>
    <t>BEITHLEHEM</t>
  </si>
  <si>
    <t>اريحا</t>
  </si>
  <si>
    <t>JERICHO</t>
  </si>
  <si>
    <t>نابلس</t>
  </si>
  <si>
    <t>NABLUS</t>
  </si>
  <si>
    <t>JENIN</t>
  </si>
  <si>
    <t>طولكرم</t>
  </si>
  <si>
    <t>TULKARM</t>
  </si>
  <si>
    <t>قلقيلية</t>
  </si>
  <si>
    <t>QALQILIA</t>
  </si>
  <si>
    <t>سلفيت</t>
  </si>
  <si>
    <t>SALFIT</t>
  </si>
  <si>
    <t>طوباس</t>
  </si>
  <si>
    <t>TUBAS</t>
  </si>
  <si>
    <t>الرويس</t>
  </si>
  <si>
    <t>MESSAEID</t>
  </si>
  <si>
    <t>مطار الكويت الدولى</t>
  </si>
  <si>
    <t>Kuwait Air Port</t>
  </si>
  <si>
    <t>ELABDA</t>
  </si>
  <si>
    <t>نالوت</t>
  </si>
  <si>
    <t>زواره</t>
  </si>
  <si>
    <t>يفرن</t>
  </si>
  <si>
    <t xml:space="preserve">IFRANE </t>
  </si>
  <si>
    <t>مطار طرابلس</t>
  </si>
  <si>
    <t>TRIPOLI AIRPORT</t>
  </si>
  <si>
    <t>مصراته</t>
  </si>
  <si>
    <t>MISRATAH</t>
  </si>
  <si>
    <t>سرت</t>
  </si>
  <si>
    <t>SART</t>
  </si>
  <si>
    <t>اجدابيا</t>
  </si>
  <si>
    <t>AGDABIA</t>
  </si>
  <si>
    <t>درنه</t>
  </si>
  <si>
    <t>DURNA</t>
  </si>
  <si>
    <t>طبرق</t>
  </si>
  <si>
    <t xml:space="preserve">TOBRUK </t>
  </si>
  <si>
    <t>القريات</t>
  </si>
  <si>
    <t>سبها</t>
  </si>
  <si>
    <t xml:space="preserve">SEBHA </t>
  </si>
  <si>
    <t>سيوة</t>
  </si>
  <si>
    <t>AGADIR</t>
  </si>
  <si>
    <t>نواكشوط</t>
  </si>
  <si>
    <t>NOUAKCHOT</t>
  </si>
  <si>
    <t>ASSABA</t>
  </si>
  <si>
    <t>BRAKNA</t>
  </si>
  <si>
    <t>GORGOL</t>
  </si>
  <si>
    <t>TRARZA</t>
  </si>
  <si>
    <t>TAKANET</t>
  </si>
  <si>
    <t>INCHIRI</t>
  </si>
  <si>
    <t>SANAA</t>
  </si>
  <si>
    <t>HODEIDAH</t>
  </si>
  <si>
    <t>ADEN</t>
  </si>
  <si>
    <t>TAIZ</t>
  </si>
  <si>
    <t>SADAH</t>
  </si>
  <si>
    <t>IBB</t>
  </si>
  <si>
    <t>الدولة</t>
  </si>
  <si>
    <t>الأردن</t>
  </si>
  <si>
    <t>الإمارات</t>
  </si>
  <si>
    <t>جزر القمر</t>
  </si>
  <si>
    <t>جيبوتي</t>
  </si>
  <si>
    <t>السعودية</t>
  </si>
  <si>
    <t>السودان</t>
  </si>
  <si>
    <t>سوريا</t>
  </si>
  <si>
    <t xml:space="preserve">الصومال   </t>
  </si>
  <si>
    <t>العراق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</si>
  <si>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</si>
  <si>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</si>
  <si>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</si>
  <si>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</si>
  <si>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</si>
  <si>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</si>
  <si>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</si>
  <si>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</si>
  <si>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</si>
  <si>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</si>
  <si>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BORG BOERRIG</t>
  </si>
  <si>
    <t>SOQ EHRAS</t>
  </si>
  <si>
    <t>ELBOIRAH</t>
  </si>
  <si>
    <t>LIMDIA</t>
  </si>
  <si>
    <t>NEAMA</t>
  </si>
  <si>
    <t>KHTSHLAA</t>
  </si>
  <si>
    <t>TIZIWZW</t>
  </si>
  <si>
    <t>MOASKER</t>
  </si>
  <si>
    <t>OM BANIN</t>
  </si>
  <si>
    <t xml:space="preserve"> محطة الرصد</t>
  </si>
  <si>
    <t>DAKHILIA</t>
  </si>
  <si>
    <t>Country</t>
  </si>
  <si>
    <t>Jordan</t>
  </si>
  <si>
    <t>Emirates</t>
  </si>
  <si>
    <t>Bahrain</t>
  </si>
  <si>
    <t>Tunisia</t>
  </si>
  <si>
    <t>Algeria</t>
  </si>
  <si>
    <t>Comoros</t>
  </si>
  <si>
    <t xml:space="preserve">Djibouti  </t>
  </si>
  <si>
    <t>Saudi Arabia</t>
  </si>
  <si>
    <t>Sudan</t>
  </si>
  <si>
    <t>Syria</t>
  </si>
  <si>
    <t xml:space="preserve">Somalia  </t>
  </si>
  <si>
    <t>Iraq</t>
  </si>
  <si>
    <t>Oman</t>
  </si>
  <si>
    <t>Palestine</t>
  </si>
  <si>
    <t>Qatar</t>
  </si>
  <si>
    <t>Kuwait</t>
  </si>
  <si>
    <t>Lebanon</t>
  </si>
  <si>
    <t xml:space="preserve">Libya  </t>
  </si>
  <si>
    <t xml:space="preserve">Egypt   </t>
  </si>
  <si>
    <t>Morocco</t>
  </si>
  <si>
    <t>Mauritania</t>
  </si>
  <si>
    <t>Yemen</t>
  </si>
  <si>
    <t>(-) NA</t>
  </si>
  <si>
    <t xml:space="preserve"> South Shrqia</t>
  </si>
  <si>
    <t>North Shrqia</t>
  </si>
  <si>
    <t>North Batnah</t>
  </si>
  <si>
    <t>Elwsta</t>
  </si>
  <si>
    <t xml:space="preserve"> مطار أبوظبـي</t>
  </si>
  <si>
    <t xml:space="preserve"> Abu Dhabi Airport</t>
  </si>
  <si>
    <t>المصــدر: المركز الوطني للأرصاد.</t>
  </si>
  <si>
    <t>Source: National Center of Meteorology.</t>
  </si>
  <si>
    <t>مطار الملك خالد</t>
  </si>
  <si>
    <t>وادي الدواسر</t>
  </si>
  <si>
    <t>مطار الملك عبد العزيز</t>
  </si>
  <si>
    <t>المدينة المنورة</t>
  </si>
  <si>
    <t>ينبع</t>
  </si>
  <si>
    <t>مطار الملك فهد</t>
  </si>
  <si>
    <t>الاحساء</t>
  </si>
  <si>
    <t>القيصومة</t>
  </si>
  <si>
    <t>بيشه</t>
  </si>
  <si>
    <t>أبها</t>
  </si>
  <si>
    <t>Tabuk</t>
  </si>
  <si>
    <t>الوجه</t>
  </si>
  <si>
    <t>حائل</t>
  </si>
  <si>
    <t>Hail</t>
  </si>
  <si>
    <t>عرعر</t>
  </si>
  <si>
    <t>طريف</t>
  </si>
  <si>
    <t>جازان</t>
  </si>
  <si>
    <t>Jizan</t>
  </si>
  <si>
    <t>Najran</t>
  </si>
  <si>
    <t>شروره</t>
  </si>
  <si>
    <t>Al-Baha</t>
  </si>
  <si>
    <t>Al-Jouf</t>
  </si>
  <si>
    <t>المنطقة الشرقية</t>
  </si>
  <si>
    <t>عسير</t>
  </si>
  <si>
    <t>الحدود الشمالية</t>
  </si>
  <si>
    <t>Al-Riyadh</t>
  </si>
  <si>
    <t>Makkah Al-Mokarramah</t>
  </si>
  <si>
    <t>Al-Madinah Al-Monawarah</t>
  </si>
  <si>
    <t>Al-Qaseem</t>
  </si>
  <si>
    <t>Eastern Region</t>
  </si>
  <si>
    <t>Aseer</t>
  </si>
  <si>
    <t>Northern Borders</t>
  </si>
  <si>
    <t xml:space="preserve"> (Trace = -1)</t>
  </si>
  <si>
    <t>المصدر: دائرة الأرصاد الجوية</t>
  </si>
  <si>
    <t>المصدر: الهيئة العامة للأرصاد الجوية</t>
  </si>
  <si>
    <t>العبده</t>
  </si>
  <si>
    <t>الجميلية</t>
  </si>
  <si>
    <t>المصدر: الهيئة العامة للطيران المدني</t>
  </si>
  <si>
    <t>المصدر: الادارة العامة لدراسة الارصاد الجوية</t>
  </si>
  <si>
    <t>فاو</t>
  </si>
  <si>
    <t>جنين</t>
  </si>
  <si>
    <t>Trace = أكثر من الصفر و أقل من 0.05 ميليمتر.</t>
  </si>
  <si>
    <t>المصدر : إدارة الأرصاد الجوية - وزارة المواصلات و الاتصالات</t>
  </si>
  <si>
    <t>بيانات تساقط الأمطار في سوريا والمغرب على مستوي شهور السنة غير متاحة</t>
  </si>
  <si>
    <t>المتوسط</t>
  </si>
  <si>
    <t>AVERAGE</t>
  </si>
  <si>
    <t>غ.م</t>
  </si>
  <si>
    <t>بيانات عام 2017</t>
  </si>
  <si>
    <t>بيانات عام  2017</t>
  </si>
  <si>
    <t xml:space="preserve">(TRACE)T: كمية هطول المطر أقل من 0.1 مليمتر </t>
  </si>
  <si>
    <t>T</t>
  </si>
  <si>
    <t>المنطقة المطرية</t>
  </si>
  <si>
    <t>او محطة الرصد(1)</t>
  </si>
  <si>
    <t>رفحاء</t>
  </si>
  <si>
    <t>مكة المكرمة/ مرصد عرفة</t>
  </si>
  <si>
    <t>Rainfall Amounts by Meteorological Stations, 2019</t>
  </si>
  <si>
    <t>Borama</t>
  </si>
  <si>
    <t>بوراما</t>
  </si>
  <si>
    <t xml:space="preserve">بلدويني </t>
  </si>
  <si>
    <t>جالكعيوا</t>
  </si>
  <si>
    <t>Galkacayo</t>
  </si>
  <si>
    <t>Beledweyne</t>
  </si>
  <si>
    <t>Jowhar</t>
  </si>
  <si>
    <t>Luuq</t>
  </si>
  <si>
    <t>لوق</t>
  </si>
  <si>
    <t>كسمايو</t>
  </si>
  <si>
    <t>جوهر</t>
  </si>
  <si>
    <t>Bidoa</t>
  </si>
  <si>
    <t>Kismayo</t>
  </si>
  <si>
    <t xml:space="preserve">بيدوا </t>
  </si>
  <si>
    <t>بوصاصو</t>
  </si>
  <si>
    <t>المنصورة</t>
  </si>
  <si>
    <t>دمياط</t>
  </si>
  <si>
    <t>العريش</t>
  </si>
  <si>
    <t>بورسعيد</t>
  </si>
  <si>
    <t>السويس</t>
  </si>
  <si>
    <t>حلوان</t>
  </si>
  <si>
    <t>شرم الشيخ</t>
  </si>
  <si>
    <t>كمية الأمطار الهاطلة حسب المحطات المطرية عام 2020</t>
  </si>
  <si>
    <t>KHARTOUM</t>
  </si>
  <si>
    <t>جدول (23) السودان, 2020</t>
  </si>
  <si>
    <t>موصل</t>
  </si>
  <si>
    <t>روضة الفرس</t>
  </si>
  <si>
    <t>ام شخوط</t>
  </si>
  <si>
    <t>الخور</t>
  </si>
  <si>
    <t>النصرانية</t>
  </si>
  <si>
    <t>منتزه الدوحة</t>
  </si>
  <si>
    <t>مسيعيد</t>
  </si>
  <si>
    <t>الخرارة</t>
  </si>
  <si>
    <t>AL KHRARA</t>
  </si>
  <si>
    <t>DOHA REZORT</t>
  </si>
  <si>
    <t>AL NASRANIA</t>
  </si>
  <si>
    <t>AL GAMELA</t>
  </si>
  <si>
    <t>AL KHOR</t>
  </si>
  <si>
    <t>UM SHAKUT</t>
  </si>
  <si>
    <t>RAWDAT AL FARS</t>
  </si>
  <si>
    <t>AL RUEEZ</t>
  </si>
  <si>
    <t>طرابلس</t>
  </si>
  <si>
    <t>TRIPOLI</t>
  </si>
  <si>
    <t>SUR</t>
  </si>
  <si>
    <t xml:space="preserve">صور </t>
  </si>
  <si>
    <t>Table (22) SAUDI A, 2020</t>
  </si>
  <si>
    <t>جدول (22)المملكة العربية  السعودية, 2020</t>
  </si>
  <si>
    <t>يانات تساقط الأمطار في ألأردن و مصر  والجزائر  وفلسطين   بيانات 2019 لعدم توفر بيانات 2020</t>
  </si>
  <si>
    <t>Bosaso</t>
  </si>
  <si>
    <t>بغداد</t>
  </si>
  <si>
    <t>بلد</t>
  </si>
  <si>
    <t>كركوك</t>
  </si>
  <si>
    <t>بيت حانون</t>
  </si>
  <si>
    <t xml:space="preserve">BEIT HANOUN </t>
  </si>
  <si>
    <t>بيت لاهيا</t>
  </si>
  <si>
    <t xml:space="preserve">BEIT LAHIA </t>
  </si>
  <si>
    <t>جباليا</t>
  </si>
  <si>
    <t xml:space="preserve">JABALIA </t>
  </si>
  <si>
    <t>غزة الشاطئ</t>
  </si>
  <si>
    <t>GAZA AL-SHATI  </t>
  </si>
  <si>
    <t>غزة الرمال</t>
  </si>
  <si>
    <t>GAZA RIMAL</t>
  </si>
  <si>
    <t>غزة التفاح</t>
  </si>
  <si>
    <t>GAZA TUFFAH</t>
  </si>
  <si>
    <t>النصيرات</t>
  </si>
  <si>
    <t>NUSEIRAT </t>
  </si>
  <si>
    <t>دير البلح</t>
  </si>
  <si>
    <t xml:space="preserve">DEIR AL BALAH </t>
  </si>
  <si>
    <t>خان يونس</t>
  </si>
  <si>
    <t xml:space="preserve">KHAN YUNIS </t>
  </si>
  <si>
    <t>خزاعة</t>
  </si>
  <si>
    <t>KHUZA'AH</t>
  </si>
  <si>
    <t>المغراقة</t>
  </si>
  <si>
    <t>AL-MUGHRAQA</t>
  </si>
  <si>
    <t>رفح</t>
  </si>
  <si>
    <t>RAFAH </t>
  </si>
  <si>
    <t>صنعاء</t>
  </si>
  <si>
    <t>الحديدة</t>
  </si>
  <si>
    <t xml:space="preserve">عدن </t>
  </si>
  <si>
    <t>صعدة</t>
  </si>
  <si>
    <t>غب</t>
  </si>
  <si>
    <t>تعز</t>
  </si>
  <si>
    <t>EL HODH E / Nema</t>
  </si>
  <si>
    <t>العصابة/كيفة</t>
  </si>
  <si>
    <t>الحوض الشرقى / نعمة</t>
  </si>
  <si>
    <t>انشيرى / أكجوجت</t>
  </si>
  <si>
    <t>تكانت / تجكجة</t>
  </si>
  <si>
    <t>الترازة  / روصو</t>
  </si>
  <si>
    <t>غورغول / كيهيدي</t>
  </si>
  <si>
    <t>لبراكنة / ألاك</t>
  </si>
  <si>
    <t>Nalut</t>
  </si>
  <si>
    <t>Zuwara</t>
  </si>
  <si>
    <t>بنغازي</t>
  </si>
  <si>
    <t>BENGHAZI</t>
  </si>
  <si>
    <t>Al Mukalla</t>
  </si>
  <si>
    <t xml:space="preserve">المكلا </t>
  </si>
  <si>
    <t>Table (23) SUDAN, 2020</t>
  </si>
  <si>
    <t>بن عروس</t>
  </si>
  <si>
    <t xml:space="preserve">بنزرت </t>
  </si>
  <si>
    <t>قليبية</t>
  </si>
  <si>
    <t>طبرقة</t>
  </si>
  <si>
    <t>الكاف</t>
  </si>
  <si>
    <t>سليانة</t>
  </si>
  <si>
    <t>زغوان</t>
  </si>
  <si>
    <t>صواف</t>
  </si>
  <si>
    <t>سوسة</t>
  </si>
  <si>
    <t>المنستير</t>
  </si>
  <si>
    <t>المهدية</t>
  </si>
  <si>
    <t>صفاقس</t>
  </si>
  <si>
    <t>القصرين</t>
  </si>
  <si>
    <t>تالة</t>
  </si>
  <si>
    <t>سيدى بوزيد</t>
  </si>
  <si>
    <t>قفصة</t>
  </si>
  <si>
    <t>قابس</t>
  </si>
  <si>
    <t>مدنين</t>
  </si>
  <si>
    <t>جربة</t>
  </si>
  <si>
    <t>تطاوين</t>
  </si>
  <si>
    <t>رمادة</t>
  </si>
  <si>
    <t>قبلي</t>
  </si>
  <si>
    <t>توزر</t>
  </si>
  <si>
    <t>JERBAH</t>
  </si>
  <si>
    <t>MADNEIN</t>
  </si>
  <si>
    <t>GAFSA</t>
  </si>
  <si>
    <t>SIDY BUZAID</t>
  </si>
  <si>
    <t>TALA</t>
  </si>
  <si>
    <t>KIZREEN</t>
  </si>
  <si>
    <t>SAFAX</t>
  </si>
  <si>
    <t>KAIROWAN</t>
  </si>
  <si>
    <t>Mahadia</t>
  </si>
  <si>
    <t>ALMANISTER</t>
  </si>
  <si>
    <t>Sosa</t>
  </si>
  <si>
    <t>SAWAFA</t>
  </si>
  <si>
    <t>ZEGWAN</t>
  </si>
  <si>
    <t>SILIANA</t>
  </si>
  <si>
    <t>ELKAFF</t>
  </si>
  <si>
    <t>TABARUKA</t>
  </si>
  <si>
    <t>GENDUBA</t>
  </si>
  <si>
    <t>BAGA</t>
  </si>
  <si>
    <t>QLIBYAH</t>
  </si>
  <si>
    <t>NABIL</t>
  </si>
  <si>
    <t>TUNIS</t>
  </si>
  <si>
    <t>Ariana</t>
  </si>
  <si>
    <t>Manoba</t>
  </si>
  <si>
    <t>BINARUZ</t>
  </si>
  <si>
    <t>BINZERTE</t>
  </si>
  <si>
    <t>Tataween</t>
  </si>
  <si>
    <t>RAMADA</t>
  </si>
  <si>
    <t>Gibly</t>
  </si>
  <si>
    <t>TOZER</t>
  </si>
  <si>
    <t>QABIZ</t>
  </si>
  <si>
    <t xml:space="preserve">Station </t>
  </si>
  <si>
    <t>ZIFAR</t>
  </si>
  <si>
    <t>مسندم</t>
  </si>
  <si>
    <t>البريمي</t>
  </si>
  <si>
    <t>BRIMY</t>
  </si>
  <si>
    <t>South Batnah</t>
  </si>
  <si>
    <t>الظاهرة</t>
  </si>
  <si>
    <t>Elzahra</t>
  </si>
  <si>
    <t>الوسطى</t>
  </si>
  <si>
    <t>المجموع</t>
  </si>
  <si>
    <t>MIZANDAM</t>
  </si>
  <si>
    <t>الاحداثيات الجغرافية</t>
  </si>
  <si>
    <t>المنطقة المطرية او محطة الرصد
rainy area or Meteorological Stations</t>
  </si>
  <si>
    <t>يناير
January</t>
  </si>
  <si>
    <t>فبراير
February</t>
  </si>
  <si>
    <t>مارس
March</t>
  </si>
  <si>
    <t>ابريل
April</t>
  </si>
  <si>
    <t>مايو
May</t>
  </si>
  <si>
    <t>يونيو
June</t>
  </si>
  <si>
    <t>يوليو
July</t>
  </si>
  <si>
    <t>اغسطس
August</t>
  </si>
  <si>
    <t>سبتمبر
September</t>
  </si>
  <si>
    <t>اكتوبر
October</t>
  </si>
  <si>
    <t>نوفمبر
November</t>
  </si>
  <si>
    <t>ديسمبر
December</t>
  </si>
  <si>
    <t>المجموع السنوى
Total annual</t>
  </si>
  <si>
    <t>مطار القاهرة</t>
  </si>
  <si>
    <t>الوحدة : مم / شهر</t>
  </si>
  <si>
    <t>غرب القاهرة</t>
  </si>
  <si>
    <t>مطار الجيزة</t>
  </si>
  <si>
    <t>رشيد</t>
  </si>
  <si>
    <t>قويسنا</t>
  </si>
  <si>
    <t>بنى سويف</t>
  </si>
  <si>
    <t>الأسماعيلية</t>
  </si>
  <si>
    <t>مرسى مطروح</t>
  </si>
  <si>
    <t>مطار بلبيس</t>
  </si>
  <si>
    <t>كوم أوشيم</t>
  </si>
  <si>
    <t>مطار النزهة</t>
  </si>
  <si>
    <t>مطار طنطا</t>
  </si>
  <si>
    <t>محطة الرصد</t>
  </si>
  <si>
    <t>(زراعية /إرصاد جوية)</t>
  </si>
  <si>
    <t>الاحداثيات الجغرلفية</t>
  </si>
  <si>
    <t>إرصاد جوية</t>
  </si>
  <si>
    <t>SHANDI</t>
  </si>
  <si>
    <t>بعشيقة</t>
  </si>
  <si>
    <t>تلعفر</t>
  </si>
  <si>
    <t>ربيعة</t>
  </si>
  <si>
    <t>زمار</t>
  </si>
  <si>
    <t>التون كوبري</t>
  </si>
  <si>
    <t>حويجة</t>
  </si>
  <si>
    <t>داقوق</t>
  </si>
  <si>
    <t>تكريت</t>
  </si>
  <si>
    <t>خالص</t>
  </si>
  <si>
    <t>خانقين</t>
  </si>
  <si>
    <t>حديثة</t>
  </si>
  <si>
    <t>رطبة</t>
  </si>
  <si>
    <t>أبو غريب</t>
  </si>
  <si>
    <t>راشدية</t>
  </si>
  <si>
    <t>زرباطية</t>
  </si>
  <si>
    <t>صويرة</t>
  </si>
  <si>
    <t>كوت</t>
  </si>
  <si>
    <t>نعمانية</t>
  </si>
  <si>
    <t>قاسم</t>
  </si>
  <si>
    <t>كقل</t>
  </si>
  <si>
    <t>مسيب</t>
  </si>
  <si>
    <t>مهناوية</t>
  </si>
  <si>
    <t>ام غراغر</t>
  </si>
  <si>
    <t>رزازة</t>
  </si>
  <si>
    <t>مشخاب</t>
  </si>
  <si>
    <t>ديوانية</t>
  </si>
  <si>
    <t>عفك</t>
  </si>
  <si>
    <t>علي الغربي</t>
  </si>
  <si>
    <t>كحلاء</t>
  </si>
  <si>
    <t>سوق الشيوخ</t>
  </si>
  <si>
    <t>شطرة</t>
  </si>
  <si>
    <t>خضر</t>
  </si>
  <si>
    <t>سلمان</t>
  </si>
  <si>
    <t>نجمي</t>
  </si>
  <si>
    <t>أبو الخصيب</t>
  </si>
  <si>
    <t>برجسية</t>
  </si>
  <si>
    <t>(زراعية \ارصاد جوية)</t>
  </si>
  <si>
    <t>نينوي</t>
  </si>
  <si>
    <t>صلاح الدين</t>
  </si>
  <si>
    <t>ديالى</t>
  </si>
  <si>
    <t>الأنبار</t>
  </si>
  <si>
    <t>واسط</t>
  </si>
  <si>
    <t>بابل</t>
  </si>
  <si>
    <t>كربلاء</t>
  </si>
  <si>
    <t>النجف</t>
  </si>
  <si>
    <t>الديوانية</t>
  </si>
  <si>
    <t>ميسان</t>
  </si>
  <si>
    <t>ذي قار</t>
  </si>
  <si>
    <t>المثنى</t>
  </si>
  <si>
    <t>البصرة</t>
  </si>
  <si>
    <t>جدول (15) الاردن, 2022</t>
  </si>
  <si>
    <t>Table (15) JORDAN, 2022</t>
  </si>
  <si>
    <t>جدول (16) الإمارات العربية المتحدة, 2022</t>
  </si>
  <si>
    <t>جدول (33) مصر, 2022</t>
  </si>
  <si>
    <t>جدول (26) العراق, 2022</t>
  </si>
  <si>
    <t>Table (26) IRAQ, 2022</t>
  </si>
  <si>
    <t>جدول (18) تونس, 2022</t>
  </si>
  <si>
    <t>Table (18) TUNISIA, 2022</t>
  </si>
  <si>
    <t>جدول (19) الجزائر, 2022</t>
  </si>
  <si>
    <t>Table (19) ALGERIA, 2022</t>
  </si>
  <si>
    <t>Table (16) United Arab Emirates, 2022</t>
  </si>
  <si>
    <t>جدول (17) البحرين, 2022</t>
  </si>
  <si>
    <t>Table (17) BAHRAIN, 2022</t>
  </si>
  <si>
    <t>Table (20) Comoros, 2022</t>
  </si>
  <si>
    <t>جدول (20) جزر القمر 2022</t>
  </si>
  <si>
    <t>جدول (21) جيبوتى, 2022</t>
  </si>
  <si>
    <t>Table (21) DJIBOUTI, 2022</t>
  </si>
  <si>
    <t>Table (24) SYRIA, 2022</t>
  </si>
  <si>
    <t>جدول (24) سورية 2022</t>
  </si>
  <si>
    <t>جدول (25) الصومال, 2022</t>
  </si>
  <si>
    <t>Table (25) SOMALIA, 2022</t>
  </si>
  <si>
    <t>Table (27)  SULTANATE of OMAN, 2022</t>
  </si>
  <si>
    <t>جدول (27) سلطنة عمان, 2022</t>
  </si>
  <si>
    <t>جدول (28) فلسطين, 2022</t>
  </si>
  <si>
    <t>Table (28) PALESTINE, 2022</t>
  </si>
  <si>
    <t>جدول (29) قطر, 2022</t>
  </si>
  <si>
    <t>Table (29) QATAR, 2022</t>
  </si>
  <si>
    <t>جدول (30) الكويت, 2022</t>
  </si>
  <si>
    <t>Table (30) KUWAIT, 2022</t>
  </si>
  <si>
    <t>Table (32) LIBYA, 2022</t>
  </si>
  <si>
    <t>جدول (31) لبنان,2022</t>
  </si>
  <si>
    <t>Table (31) LEBANON, 2022</t>
  </si>
  <si>
    <t>Table (33) EGYPT, 2022</t>
  </si>
  <si>
    <t>جدول (34) المغرب, 2022</t>
  </si>
  <si>
    <t>Table (34) MOROCCO, 2022</t>
  </si>
  <si>
    <t>جدول (35) موريتانيا, 2022</t>
  </si>
  <si>
    <t>Table (35) MAURITANIA, 2022</t>
  </si>
  <si>
    <t>جدول (36) اليمن, 2022</t>
  </si>
  <si>
    <t>Table (35) YEMEN, 2022</t>
  </si>
  <si>
    <t>جدول (37) كمية الأمطار الهاطلة بالدول العربية عام 2022</t>
  </si>
  <si>
    <t>Table (37)Rainfall Amounts in Arab Countries, 2022</t>
  </si>
  <si>
    <t>1,2</t>
  </si>
  <si>
    <t>5,6</t>
  </si>
  <si>
    <t>0,4</t>
  </si>
  <si>
    <t>Wad Madani</t>
  </si>
  <si>
    <t>Gedaref</t>
  </si>
  <si>
    <t>Atbara</t>
  </si>
  <si>
    <t>JUL</t>
  </si>
  <si>
    <t>AUG</t>
  </si>
  <si>
    <t>Abadilah</t>
  </si>
  <si>
    <t>العبادلة</t>
  </si>
  <si>
    <t>Al Hamidiyah</t>
  </si>
  <si>
    <t>الحميدية</t>
  </si>
  <si>
    <t>Al Hamriyah</t>
  </si>
  <si>
    <t>الحمرية</t>
  </si>
  <si>
    <t>Badiyyah</t>
  </si>
  <si>
    <t>البادية</t>
  </si>
  <si>
    <t>Bithna</t>
  </si>
  <si>
    <t>بثنة</t>
  </si>
  <si>
    <t>Daba</t>
  </si>
  <si>
    <t>دابا</t>
  </si>
  <si>
    <t>Ashashah</t>
  </si>
  <si>
    <t>عششه</t>
  </si>
  <si>
    <t>Aqqah</t>
  </si>
  <si>
    <t>العقة</t>
  </si>
  <si>
    <t>Al Qawz</t>
  </si>
  <si>
    <t>القوز</t>
  </si>
  <si>
    <t xml:space="preserve">اقاليم الوسط </t>
  </si>
  <si>
    <t>1.132.5</t>
  </si>
  <si>
    <t xml:space="preserve">اقليم الشمال </t>
  </si>
  <si>
    <t>اقليم الجنوب</t>
  </si>
  <si>
    <t>الاغوار</t>
  </si>
  <si>
    <t xml:space="preserve">المناطق الصحراوية </t>
  </si>
  <si>
    <t>جدول (32) ليبيا   2022</t>
  </si>
  <si>
    <t xml:space="preserve">داير مراجعة </t>
  </si>
  <si>
    <t>MIddle - Regions</t>
  </si>
  <si>
    <t>North - Regions</t>
  </si>
  <si>
    <t>South- Region</t>
  </si>
  <si>
    <t>Agwar</t>
  </si>
  <si>
    <t>Arid - Area</t>
  </si>
  <si>
    <t>السـويـــداء</t>
  </si>
  <si>
    <t>درعــــــا</t>
  </si>
  <si>
    <t>القنيطــــرة</t>
  </si>
  <si>
    <t>ريـف دمشـق</t>
  </si>
  <si>
    <t>حمـــــص</t>
  </si>
  <si>
    <t>حمــــــاه</t>
  </si>
  <si>
    <t>الغــــــاب</t>
  </si>
  <si>
    <t>ادلــــــب</t>
  </si>
  <si>
    <t>طرطــــوس</t>
  </si>
  <si>
    <t>اللاذقيـــــة</t>
  </si>
  <si>
    <t>حلــــــب</t>
  </si>
  <si>
    <t>الرقــــــة</t>
  </si>
  <si>
    <t>ديـر الـــزور</t>
  </si>
  <si>
    <t>الحســـــكة</t>
  </si>
  <si>
    <t>Suweida</t>
  </si>
  <si>
    <t>AlGab</t>
  </si>
  <si>
    <t>AlHazzaka</t>
  </si>
  <si>
    <t xml:space="preserve"> Dier-Ezzor </t>
  </si>
  <si>
    <t>Derdus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</si>
</sst>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9"/>
      <name val="Times New Roman"/>
      <family val="1"/>
    </font>
    <font>
      <sz val="12"/>
      <color theme="1"/>
      <name val="Arial"/>
      <family val="2"/>
    </font>
    <font>
      <sz val="8"/>
      <name val="Calibri"/>
      <family val="2"/>
      <charset val="178"/>
      <scheme val="minor"/>
    </font>
    <font>
      <sz val="11"/>
      <color theme="1"/>
      <name val="Arial"/>
      <family val="2"/>
    </font>
    <font>
      <b/>
      <sz val="12"/>
      <color indexed="8"/>
      <name val="Calibri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rgb="FFB68A3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13">
      <alignment horizontal="right" vertical="center" indent="1"/>
    </xf>
    <xf numFmtId="0" fontId="18" fillId="31" borderId="0" applyNumberFormat="0" applyBorder="0" applyAlignment="0" applyProtection="0"/>
  </cellStyleXfs>
  <cellXfs count="112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vertical="center" wrapText="1" readingOrder="2"/>
    </xf>
    <xf numFmtId="0" fontId="24" fillId="0" borderId="0" xfId="0" applyFont="1" applyAlignment="1">
      <alignment vertical="center" readingOrder="2"/>
    </xf>
    <xf numFmtId="164" fontId="22" fillId="0" borderId="0" xfId="0" applyNumberFormat="1" applyFont="1" applyAlignment="1">
      <alignment vertical="center"/>
    </xf>
    <xf numFmtId="165" fontId="19" fillId="0" borderId="10" xfId="0" applyNumberFormat="1" applyFont="1" applyBorder="1" applyAlignment="1">
      <alignment horizontal="center" vertical="center" readingOrder="2"/>
    </xf>
    <xf numFmtId="165" fontId="19" fillId="0" borderId="10" xfId="0" applyNumberFormat="1" applyFont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1"/>
    </xf>
    <xf numFmtId="0" fontId="31" fillId="33" borderId="0" xfId="0" applyFont="1" applyFill="1" applyAlignment="1">
      <alignment horizontal="right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wrapText="1" readingOrder="2"/>
    </xf>
    <xf numFmtId="0" fontId="19" fillId="34" borderId="10" xfId="0" applyFont="1" applyFill="1" applyBorder="1" applyAlignment="1">
      <alignment horizontal="center" readingOrder="2"/>
    </xf>
    <xf numFmtId="0" fontId="30" fillId="34" borderId="10" xfId="0" applyFont="1" applyFill="1" applyBorder="1" applyAlignment="1">
      <alignment horizontal="center" vertical="center" readingOrder="2"/>
    </xf>
    <xf numFmtId="165" fontId="30" fillId="34" borderId="10" xfId="0" applyNumberFormat="1" applyFont="1" applyFill="1" applyBorder="1" applyAlignment="1">
      <alignment horizontal="center" vertical="center" readingOrder="2"/>
    </xf>
    <xf numFmtId="0" fontId="30" fillId="34" borderId="10" xfId="0" applyFont="1" applyFill="1" applyBorder="1" applyAlignment="1">
      <alignment horizontal="center" readingOrder="2"/>
    </xf>
    <xf numFmtId="0" fontId="29" fillId="34" borderId="10" xfId="0" applyFont="1" applyFill="1" applyBorder="1" applyAlignment="1">
      <alignment horizontal="center" vertical="center" readingOrder="2"/>
    </xf>
    <xf numFmtId="0" fontId="29" fillId="34" borderId="10" xfId="0" applyFont="1" applyFill="1" applyBorder="1" applyAlignment="1">
      <alignment horizontal="center" vertical="center" readingOrder="1"/>
    </xf>
    <xf numFmtId="0" fontId="27" fillId="0" borderId="14" xfId="0" applyFont="1" applyBorder="1" applyAlignment="1">
      <alignment vertical="center" readingOrder="2"/>
    </xf>
    <xf numFmtId="0" fontId="20" fillId="0" borderId="14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 readingOrder="1"/>
    </xf>
    <xf numFmtId="0" fontId="28" fillId="0" borderId="0" xfId="0" applyFont="1" applyAlignment="1">
      <alignment vertical="center" readingOrder="1"/>
    </xf>
    <xf numFmtId="0" fontId="19" fillId="34" borderId="10" xfId="0" applyFont="1" applyFill="1" applyBorder="1" applyAlignment="1">
      <alignment horizontal="left" readingOrder="2"/>
    </xf>
    <xf numFmtId="0" fontId="32" fillId="34" borderId="10" xfId="0" applyFont="1" applyFill="1" applyBorder="1" applyAlignment="1">
      <alignment horizontal="center" vertical="center" readingOrder="2"/>
    </xf>
    <xf numFmtId="0" fontId="19" fillId="34" borderId="19" xfId="0" applyFont="1" applyFill="1" applyBorder="1" applyAlignment="1">
      <alignment horizontal="center" vertical="center" readingOrder="2"/>
    </xf>
    <xf numFmtId="0" fontId="19" fillId="34" borderId="21" xfId="0" applyFont="1" applyFill="1" applyBorder="1" applyAlignment="1">
      <alignment horizontal="center" vertical="center" readingOrder="2"/>
    </xf>
    <xf numFmtId="0" fontId="19" fillId="0" borderId="15" xfId="0" applyFont="1" applyBorder="1" applyAlignment="1">
      <alignment vertical="center" wrapText="1" readingOrder="2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19" fillId="34" borderId="23" xfId="0" applyFont="1" applyFill="1" applyBorder="1" applyAlignment="1">
      <alignment horizontal="center" vertical="center" readingOrder="2"/>
    </xf>
    <xf numFmtId="0" fontId="19" fillId="34" borderId="22" xfId="0" applyFont="1" applyFill="1" applyBorder="1" applyAlignment="1">
      <alignment horizontal="center" vertic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0" borderId="16" xfId="0" applyFont="1" applyBorder="1" applyAlignment="1">
      <alignment vertical="center" wrapText="1" readingOrder="2"/>
    </xf>
    <xf numFmtId="0" fontId="19" fillId="34" borderId="27" xfId="0" applyFont="1" applyFill="1" applyBorder="1" applyAlignment="1">
      <alignment horizontal="center" vertical="center" readingOrder="2"/>
    </xf>
    <xf numFmtId="0" fontId="19" fillId="34" borderId="28" xfId="0" applyFont="1" applyFill="1" applyBorder="1" applyAlignment="1">
      <alignment horizontal="center" vertical="center" readingOrder="2"/>
    </xf>
    <xf numFmtId="0" fontId="19" fillId="34" borderId="29" xfId="0" applyFont="1" applyFill="1" applyBorder="1" applyAlignment="1">
      <alignment horizontal="center" vertical="center" readingOrder="2"/>
    </xf>
    <xf numFmtId="0" fontId="35" fillId="35" borderId="26" xfId="0" applyFont="1" applyFill="1" applyBorder="1" applyAlignment="1">
      <alignment horizontal="center" wrapText="1"/>
    </xf>
    <xf numFmtId="2" fontId="0" fillId="0" borderId="26" xfId="0" applyNumberFormat="1" applyBorder="1" applyAlignment="1">
      <alignment horizontal="center"/>
    </xf>
    <xf numFmtId="0" fontId="19" fillId="34" borderId="12" xfId="0" applyFont="1" applyFill="1" applyBorder="1" applyAlignment="1">
      <alignment vertical="center" readingOrder="2"/>
    </xf>
    <xf numFmtId="0" fontId="19" fillId="34" borderId="11" xfId="0" applyFont="1" applyFill="1" applyBorder="1" applyAlignment="1">
      <alignment vertical="center" readingOrder="2"/>
    </xf>
    <xf numFmtId="0" fontId="30" fillId="34" borderId="11" xfId="0" applyFont="1" applyFill="1" applyBorder="1" applyAlignment="1">
      <alignment horizontal="center" vertical="center" readingOrder="2"/>
    </xf>
    <xf numFmtId="0" fontId="34" fillId="0" borderId="10" xfId="0" applyFont="1" applyBorder="1" applyAlignment="1">
      <alignment horizontal="center" vertical="center" readingOrder="2"/>
    </xf>
    <xf numFmtId="0" fontId="19" fillId="0" borderId="12" xfId="0" applyFont="1" applyBorder="1" applyAlignment="1">
      <alignment horizontal="center" vertical="center" readingOrder="2"/>
    </xf>
    <xf numFmtId="0" fontId="34" fillId="0" borderId="12" xfId="0" applyFont="1" applyBorder="1" applyAlignment="1">
      <alignment horizontal="center" vertical="center" readingOrder="2"/>
    </xf>
    <xf numFmtId="0" fontId="30" fillId="34" borderId="32" xfId="0" applyFont="1" applyFill="1" applyBorder="1" applyAlignment="1">
      <alignment horizontal="center" vertical="center" readingOrder="2"/>
    </xf>
    <xf numFmtId="0" fontId="30" fillId="34" borderId="33" xfId="0" applyFont="1" applyFill="1" applyBorder="1" applyAlignment="1">
      <alignment horizontal="center" vertical="center" readingOrder="2"/>
    </xf>
    <xf numFmtId="165" fontId="30" fillId="34" borderId="33" xfId="0" applyNumberFormat="1" applyFont="1" applyFill="1" applyBorder="1" applyAlignment="1">
      <alignment horizontal="center" vertical="center" readingOrder="2"/>
    </xf>
    <xf numFmtId="0" fontId="30" fillId="34" borderId="31" xfId="0" applyFont="1" applyFill="1" applyBorder="1" applyAlignment="1">
      <alignment horizontal="center" readingOrder="2"/>
    </xf>
    <xf numFmtId="0" fontId="19" fillId="34" borderId="35" xfId="0" applyFont="1" applyFill="1" applyBorder="1" applyAlignment="1">
      <alignment horizontal="center" vertical="center" readingOrder="2"/>
    </xf>
    <xf numFmtId="0" fontId="19" fillId="34" borderId="30" xfId="0" applyFont="1" applyFill="1" applyBorder="1" applyAlignment="1">
      <alignment horizontal="center" vertical="center" readingOrder="2"/>
    </xf>
    <xf numFmtId="0" fontId="30" fillId="34" borderId="34" xfId="0" applyFont="1" applyFill="1" applyBorder="1" applyAlignment="1">
      <alignment horizontal="center" readingOrder="2"/>
    </xf>
    <xf numFmtId="0" fontId="35" fillId="35" borderId="37" xfId="0" applyFont="1" applyFill="1" applyBorder="1" applyAlignment="1">
      <alignment horizontal="center" wrapText="1"/>
    </xf>
    <xf numFmtId="165" fontId="32" fillId="0" borderId="10" xfId="0" applyNumberFormat="1" applyFont="1" applyBorder="1" applyAlignment="1">
      <alignment horizontal="center" vertical="center" readingOrder="2"/>
    </xf>
    <xf numFmtId="0" fontId="19" fillId="34" borderId="39" xfId="0" applyFont="1" applyFill="1" applyBorder="1" applyAlignment="1">
      <alignment horizontal="center" vertical="center" readingOrder="2"/>
    </xf>
    <xf numFmtId="0" fontId="19" fillId="34" borderId="40" xfId="0" applyFont="1" applyFill="1" applyBorder="1" applyAlignment="1">
      <alignment horizontal="center" vertical="center" readingOrder="2"/>
    </xf>
    <xf numFmtId="0" fontId="19" fillId="34" borderId="41" xfId="0" applyFont="1" applyFill="1" applyBorder="1" applyAlignment="1">
      <alignment horizontal="center" vertical="center" readingOrder="2"/>
    </xf>
    <xf numFmtId="0" fontId="19" fillId="34" borderId="38" xfId="0" applyFont="1" applyFill="1" applyBorder="1" applyAlignment="1">
      <alignment horizontal="center" vertical="center" readingOrder="1"/>
    </xf>
    <xf numFmtId="0" fontId="30" fillId="34" borderId="47" xfId="0" applyFont="1" applyFill="1" applyBorder="1" applyAlignment="1">
      <alignment horizontal="center" vertical="center" readingOrder="2"/>
    </xf>
    <xf numFmtId="0" fontId="19" fillId="34" borderId="48" xfId="0" applyFont="1" applyFill="1" applyBorder="1" applyAlignment="1">
      <alignment horizontal="center" vertical="center" readingOrder="2"/>
    </xf>
    <xf numFmtId="0" fontId="30" fillId="36" borderId="22" xfId="0" applyFont="1" applyFill="1" applyBorder="1" applyAlignment="1">
      <alignment horizontal="center" vertical="center" readingOrder="2"/>
    </xf>
    <xf numFmtId="0" fontId="30" fillId="36" borderId="36" xfId="0" applyFont="1" applyFill="1" applyBorder="1" applyAlignment="1">
      <alignment horizontal="center" vertical="center" readingOrder="2"/>
    </xf>
    <xf numFmtId="165" fontId="19" fillId="0" borderId="10" xfId="0" applyNumberFormat="1" applyFont="1" applyBorder="1" applyAlignment="1">
      <alignment horizontal="center" vertic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4" fontId="19" fillId="0" borderId="10" xfId="0" applyNumberFormat="1" applyFont="1" applyBorder="1" applyAlignment="1">
      <alignment horizontal="center" vertical="center" readingOrder="2"/>
    </xf>
    <xf numFmtId="4" fontId="34" fillId="0" borderId="12" xfId="0" applyNumberFormat="1" applyFont="1" applyBorder="1" applyAlignment="1">
      <alignment horizontal="center" vertical="center" readingOrder="2"/>
    </xf>
    <xf numFmtId="0" fontId="22" fillId="37" borderId="0" xfId="0" applyFont="1" applyFill="1" applyAlignment="1">
      <alignment vertical="center"/>
    </xf>
    <xf numFmtId="0" fontId="37" fillId="37" borderId="0" xfId="0" applyFont="1" applyFill="1" applyAlignment="1">
      <alignment vertical="center"/>
    </xf>
    <xf numFmtId="165" fontId="36" fillId="0" borderId="10" xfId="0" applyNumberFormat="1" applyFont="1" applyBorder="1" applyAlignment="1">
      <alignment horizontal="center" vertical="center" readingOrder="2"/>
    </xf>
    <xf numFmtId="0" fontId="30" fillId="0" borderId="10" xfId="0" applyFont="1" applyBorder="1" applyAlignment="1">
      <alignment horizontal="center" vertical="center" readingOrder="2"/>
    </xf>
    <xf numFmtId="2" fontId="19" fillId="0" borderId="10" xfId="0" applyNumberFormat="1" applyFont="1" applyBorder="1" applyAlignment="1">
      <alignment horizontal="center" vertical="center" readingOrder="2"/>
    </xf>
    <xf numFmtId="2" fontId="38" fillId="0" borderId="26" xfId="0" applyNumberFormat="1" applyFont="1" applyBorder="1" applyAlignment="1">
      <alignment horizontal="center"/>
    </xf>
    <xf numFmtId="165" fontId="30" fillId="0" borderId="10" xfId="0" applyNumberFormat="1" applyFont="1" applyBorder="1" applyAlignment="1">
      <alignment horizontal="center" vertical="center" wrapText="1" readingOrder="2"/>
    </xf>
    <xf numFmtId="0" fontId="26" fillId="38" borderId="0" xfId="0" applyFont="1" applyFill="1" applyAlignment="1">
      <alignment vertical="center"/>
    </xf>
    <xf numFmtId="0" fontId="39" fillId="0" borderId="12" xfId="0" applyFont="1" applyBorder="1" applyAlignment="1">
      <alignment horizontal="center" vertical="center" readingOrder="2"/>
    </xf>
    <xf numFmtId="0" fontId="30" fillId="0" borderId="12" xfId="0" applyFont="1" applyBorder="1" applyAlignment="1">
      <alignment horizontal="center" vertical="center" readingOrder="2"/>
    </xf>
    <xf numFmtId="0" fontId="30" fillId="0" borderId="10" xfId="0" applyFont="1" applyBorder="1" applyAlignment="1">
      <alignment horizontal="center" vertical="center" readingOrder="1"/>
    </xf>
    <xf numFmtId="0" fontId="19" fillId="34" borderId="12" xfId="0" applyFont="1" applyFill="1" applyBorder="1" applyAlignment="1">
      <alignment horizontal="center" vertical="center" readingOrder="1"/>
    </xf>
    <xf numFmtId="0" fontId="19" fillId="34" borderId="11" xfId="0" applyFont="1" applyFill="1" applyBorder="1" applyAlignment="1">
      <alignment horizontal="center" vertical="center" readingOrder="1"/>
    </xf>
    <xf numFmtId="0" fontId="19" fillId="34" borderId="12" xfId="0" applyFont="1" applyFill="1" applyBorder="1" applyAlignment="1">
      <alignment horizontal="center" vertical="center" readingOrder="2"/>
    </xf>
    <xf numFmtId="0" fontId="19" fillId="34" borderId="11" xfId="0" applyFont="1" applyFill="1" applyBorder="1" applyAlignment="1">
      <alignment horizontal="center" vertical="center" readingOrder="2"/>
    </xf>
    <xf numFmtId="0" fontId="19" fillId="37" borderId="0" xfId="0" applyFont="1" applyFill="1" applyAlignment="1">
      <alignment horizontal="right" vertical="center" wrapText="1" readingOrder="2"/>
    </xf>
    <xf numFmtId="0" fontId="19" fillId="0" borderId="0" xfId="0" applyFont="1" applyAlignment="1">
      <alignment vertical="center" wrapText="1" readingOrder="2"/>
    </xf>
    <xf numFmtId="0" fontId="19" fillId="37" borderId="0" xfId="0" applyFont="1" applyFill="1" applyAlignment="1">
      <alignment vertical="center" wrapText="1" readingOrder="1"/>
    </xf>
    <xf numFmtId="0" fontId="19" fillId="34" borderId="27" xfId="0" applyFont="1" applyFill="1" applyBorder="1" applyAlignment="1">
      <alignment horizontal="center" vertical="center" readingOrder="2"/>
    </xf>
    <xf numFmtId="0" fontId="19" fillId="34" borderId="49" xfId="0" applyFont="1" applyFill="1" applyBorder="1" applyAlignment="1">
      <alignment horizontal="center" vertical="center" readingOrder="2"/>
    </xf>
    <xf numFmtId="0" fontId="19" fillId="34" borderId="44" xfId="0" applyFont="1" applyFill="1" applyBorder="1" applyAlignment="1">
      <alignment horizontal="center" vertical="center" readingOrder="2"/>
    </xf>
    <xf numFmtId="0" fontId="19" fillId="34" borderId="47" xfId="0" applyFont="1" applyFill="1" applyBorder="1" applyAlignment="1">
      <alignment horizontal="center" vertical="center" readingOrder="2"/>
    </xf>
    <xf numFmtId="0" fontId="19" fillId="34" borderId="42" xfId="0" applyFont="1" applyFill="1" applyBorder="1" applyAlignment="1">
      <alignment horizontal="center" vertical="center" readingOrder="1"/>
    </xf>
    <xf numFmtId="0" fontId="19" fillId="34" borderId="43" xfId="0" applyFont="1" applyFill="1" applyBorder="1" applyAlignment="1">
      <alignment horizontal="center" vertical="center" readingOrder="1"/>
    </xf>
    <xf numFmtId="0" fontId="19" fillId="34" borderId="10" xfId="0" applyFont="1" applyFill="1" applyBorder="1" applyAlignment="1">
      <alignment horizontal="center" vertical="center" readingOrder="2"/>
    </xf>
    <xf numFmtId="0" fontId="19" fillId="34" borderId="10" xfId="0" applyFont="1" applyFill="1" applyBorder="1" applyAlignment="1">
      <alignment horizontal="center" vertical="center" readingOrder="1"/>
    </xf>
    <xf numFmtId="0" fontId="19" fillId="37" borderId="0" xfId="0" applyFont="1" applyFill="1" applyAlignment="1">
      <alignment horizontal="left" vertical="center" wrapText="1" readingOrder="1"/>
    </xf>
    <xf numFmtId="0" fontId="19" fillId="34" borderId="18" xfId="0" applyFont="1" applyFill="1" applyBorder="1" applyAlignment="1">
      <alignment horizontal="center" vertical="center" readingOrder="2"/>
    </xf>
    <xf numFmtId="0" fontId="19" fillId="34" borderId="20" xfId="0" applyFont="1" applyFill="1" applyBorder="1" applyAlignment="1">
      <alignment horizontal="center" vertical="center" readingOrder="2"/>
    </xf>
    <xf numFmtId="0" fontId="19" fillId="34" borderId="24" xfId="0" applyFont="1" applyFill="1" applyBorder="1" applyAlignment="1">
      <alignment horizontal="center" vertical="center" readingOrder="2"/>
    </xf>
    <xf numFmtId="0" fontId="19" fillId="34" borderId="25" xfId="0" applyFont="1" applyFill="1" applyBorder="1" applyAlignment="1">
      <alignment horizontal="center" vertical="center" readingOrder="2"/>
    </xf>
    <xf numFmtId="0" fontId="27" fillId="0" borderId="0" xfId="0" applyFont="1" applyAlignment="1">
      <alignment horizontal="right" vertical="center" readingOrder="2"/>
    </xf>
    <xf numFmtId="0" fontId="19" fillId="34" borderId="12" xfId="0" applyFont="1" applyFill="1" applyBorder="1" applyAlignment="1">
      <alignment horizontal="center" readingOrder="1"/>
    </xf>
    <xf numFmtId="0" fontId="19" fillId="34" borderId="11" xfId="0" applyFont="1" applyFill="1" applyBorder="1" applyAlignment="1">
      <alignment horizontal="center" readingOrder="1"/>
    </xf>
    <xf numFmtId="0" fontId="19" fillId="34" borderId="51" xfId="0" applyFont="1" applyFill="1" applyBorder="1" applyAlignment="1">
      <alignment horizontal="center" vertical="center" readingOrder="2"/>
    </xf>
    <xf numFmtId="0" fontId="19" fillId="34" borderId="50" xfId="0" applyFont="1" applyFill="1" applyBorder="1" applyAlignment="1">
      <alignment horizontal="center" vertical="center" readingOrder="2"/>
    </xf>
    <xf numFmtId="0" fontId="19" fillId="34" borderId="45" xfId="0" applyFont="1" applyFill="1" applyBorder="1" applyAlignment="1">
      <alignment horizontal="center" vertical="center" readingOrder="2"/>
    </xf>
    <xf numFmtId="0" fontId="19" fillId="34" borderId="17" xfId="0" applyFont="1" applyFill="1" applyBorder="1" applyAlignment="1">
      <alignment horizontal="center" vertical="center" readingOrder="2"/>
    </xf>
    <xf numFmtId="0" fontId="19" fillId="34" borderId="46" xfId="0" applyFont="1" applyFill="1" applyBorder="1" applyAlignment="1">
      <alignment horizontal="center" vertical="center" readingOrder="2"/>
    </xf>
    <xf numFmtId="0" fontId="19" fillId="37" borderId="0" xfId="0" applyFont="1" applyFill="1" applyAlignment="1">
      <alignment horizontal="center" vertical="center" wrapText="1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5"/>
  <sheetViews>
    <sheetView rightToLeft="1" tabSelected="1" topLeftCell="A208" zoomScaleNormal="100" workbookViewId="0">
      <selection activeCell="E236" sqref="E236"/>
    </sheetView>
  </sheetViews>
  <sheetFormatPr defaultColWidth="9.140625" defaultRowHeight="15.75"/>
  <cols>
    <col min="1" max="1" width="18" style="3" customWidth="1"/>
    <col min="2" max="2" width="18.42578125" style="3" bestFit="1" customWidth="1"/>
    <col min="3" max="4" width="9.140625" style="3"/>
    <col min="5" max="5" width="9.85546875" style="3" customWidth="1"/>
    <col min="6" max="10" width="9.140625" style="3" customWidth="1"/>
    <col min="11" max="11" width="9.42578125" style="3" customWidth="1"/>
    <col min="12" max="12" width="10" style="3" customWidth="1"/>
    <col min="13" max="13" width="9.7109375" style="3" customWidth="1"/>
    <col min="14" max="14" width="10.140625" style="3" bestFit="1" customWidth="1"/>
    <col min="15" max="15" width="11" style="3" customWidth="1"/>
    <col min="16" max="16" width="24.28515625" style="3" customWidth="1"/>
    <col min="17" max="17" width="9.28515625" style="3" customWidth="1"/>
    <col min="18" max="18" width="20.5703125" style="3" bestFit="1" customWidth="1"/>
    <col min="19" max="16384" width="9.140625" style="3"/>
  </cols>
  <sheetData>
    <row r="1" spans="1:32">
      <c r="A1" s="2" t="s">
        <v>383</v>
      </c>
      <c r="B1" s="2"/>
      <c r="C1" s="1">
        <v>2022</v>
      </c>
      <c r="D1" s="1"/>
      <c r="E1" s="1"/>
      <c r="F1" s="1"/>
      <c r="G1" s="1"/>
      <c r="H1" s="1"/>
      <c r="I1" s="1"/>
      <c r="J1" s="1"/>
      <c r="K1" s="1"/>
      <c r="L1" s="1"/>
      <c r="M1" s="1"/>
      <c r="N1" s="88" t="s">
        <v>360</v>
      </c>
      <c r="O1" s="88"/>
      <c r="P1" s="88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2" ht="30" customHeight="1">
      <c r="A2" s="87" t="s">
        <v>605</v>
      </c>
      <c r="B2" s="87"/>
      <c r="C2" s="87"/>
      <c r="D2" s="87"/>
      <c r="E2" s="4"/>
      <c r="F2" s="4"/>
      <c r="G2" s="4"/>
      <c r="H2" s="4"/>
      <c r="I2" s="4"/>
      <c r="J2" s="4"/>
      <c r="K2" s="4"/>
      <c r="L2" s="4"/>
      <c r="M2" s="4"/>
      <c r="N2" s="4"/>
      <c r="O2" s="89" t="s">
        <v>606</v>
      </c>
      <c r="P2" s="89"/>
      <c r="Q2" s="1"/>
      <c r="R2" s="1"/>
      <c r="S2" s="1"/>
      <c r="T2" s="1"/>
      <c r="U2" s="1"/>
      <c r="V2" s="4"/>
      <c r="W2" s="4"/>
      <c r="X2" s="4"/>
      <c r="Y2" s="4"/>
      <c r="Z2" s="4"/>
      <c r="AA2" s="4"/>
    </row>
    <row r="3" spans="1:3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 t="s">
        <v>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85" t="s">
        <v>2</v>
      </c>
      <c r="B4" s="35" t="s">
        <v>552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83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86"/>
      <c r="B5" s="36"/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8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customHeight="1">
      <c r="A6" s="68" t="s">
        <v>672</v>
      </c>
      <c r="B6" s="68"/>
      <c r="C6" s="10">
        <v>142.1</v>
      </c>
      <c r="D6" s="10" t="s">
        <v>673</v>
      </c>
      <c r="E6" s="10">
        <v>439.6</v>
      </c>
      <c r="F6" s="10">
        <v>409.6</v>
      </c>
      <c r="G6" s="10">
        <v>54.4</v>
      </c>
      <c r="H6" s="10">
        <v>0</v>
      </c>
      <c r="I6" s="10">
        <v>0</v>
      </c>
      <c r="J6" s="10">
        <v>0</v>
      </c>
      <c r="K6" s="10">
        <v>0</v>
      </c>
      <c r="L6" s="10">
        <v>27.5</v>
      </c>
      <c r="M6" s="10">
        <v>312.2</v>
      </c>
      <c r="N6" s="70">
        <v>463.1</v>
      </c>
      <c r="O6" s="75">
        <v>2981</v>
      </c>
      <c r="P6" s="13" t="s">
        <v>680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6.5" customHeight="1">
      <c r="A7" s="68" t="s">
        <v>674</v>
      </c>
      <c r="B7" s="68"/>
      <c r="C7" s="10">
        <v>94.8</v>
      </c>
      <c r="D7" s="46">
        <v>591.79999999999995</v>
      </c>
      <c r="E7" s="46">
        <v>260.5</v>
      </c>
      <c r="F7" s="46">
        <v>200.7</v>
      </c>
      <c r="G7" s="46">
        <v>0</v>
      </c>
      <c r="H7" s="46">
        <v>13.6</v>
      </c>
      <c r="I7" s="46">
        <v>0</v>
      </c>
      <c r="J7" s="46">
        <v>0</v>
      </c>
      <c r="K7" s="46">
        <v>0</v>
      </c>
      <c r="L7" s="46">
        <v>16.399999999999999</v>
      </c>
      <c r="M7" s="10">
        <v>345</v>
      </c>
      <c r="N7" s="46">
        <v>348.3</v>
      </c>
      <c r="O7" s="75">
        <v>1871.1</v>
      </c>
      <c r="P7" s="13" t="s">
        <v>681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67" t="s">
        <v>675</v>
      </c>
      <c r="B8" s="67"/>
      <c r="C8" s="47">
        <v>54.8</v>
      </c>
      <c r="D8" s="48">
        <v>105</v>
      </c>
      <c r="E8" s="48">
        <v>226.2</v>
      </c>
      <c r="F8" s="48">
        <v>150.19999999999999</v>
      </c>
      <c r="G8" s="48">
        <v>0</v>
      </c>
      <c r="H8" s="48">
        <v>101.3</v>
      </c>
      <c r="I8" s="48">
        <v>0</v>
      </c>
      <c r="J8" s="48">
        <v>0</v>
      </c>
      <c r="K8" s="48">
        <v>0</v>
      </c>
      <c r="L8" s="48">
        <v>2.7</v>
      </c>
      <c r="M8" s="47">
        <v>206.1</v>
      </c>
      <c r="N8" s="71">
        <v>112.4</v>
      </c>
      <c r="O8" s="81">
        <v>958.7</v>
      </c>
      <c r="P8" s="67" t="s">
        <v>682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67" t="s">
        <v>676</v>
      </c>
      <c r="B9" s="67"/>
      <c r="C9" s="47">
        <v>42.7</v>
      </c>
      <c r="D9" s="48">
        <v>207.7</v>
      </c>
      <c r="E9" s="48">
        <v>98.8</v>
      </c>
      <c r="F9" s="48">
        <v>98.8</v>
      </c>
      <c r="G9" s="48">
        <v>8.6</v>
      </c>
      <c r="H9" s="48">
        <v>0</v>
      </c>
      <c r="I9" s="48">
        <v>0</v>
      </c>
      <c r="J9" s="48">
        <v>0</v>
      </c>
      <c r="K9" s="48">
        <v>0</v>
      </c>
      <c r="L9" s="48">
        <v>16</v>
      </c>
      <c r="M9" s="47">
        <v>134.5</v>
      </c>
      <c r="N9" s="48">
        <v>164.4</v>
      </c>
      <c r="O9" s="81">
        <v>771.5</v>
      </c>
      <c r="P9" s="67" t="s">
        <v>683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6.5" thickBot="1">
      <c r="A10" s="67" t="s">
        <v>677</v>
      </c>
      <c r="B10" s="67"/>
      <c r="C10" s="47">
        <v>68.900000000000006</v>
      </c>
      <c r="D10" s="48">
        <v>166.6</v>
      </c>
      <c r="E10" s="48">
        <v>168.3</v>
      </c>
      <c r="F10" s="48">
        <v>75.2</v>
      </c>
      <c r="G10" s="48">
        <v>113.2</v>
      </c>
      <c r="H10" s="48">
        <v>0</v>
      </c>
      <c r="I10" s="48">
        <v>0</v>
      </c>
      <c r="J10" s="48">
        <v>0</v>
      </c>
      <c r="K10" s="48">
        <v>0</v>
      </c>
      <c r="L10" s="48">
        <v>3.6</v>
      </c>
      <c r="M10" s="48">
        <v>62</v>
      </c>
      <c r="N10" s="48">
        <v>197.9</v>
      </c>
      <c r="O10" s="81">
        <v>855.7</v>
      </c>
      <c r="P10" s="35" t="s">
        <v>684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6.5" thickBot="1">
      <c r="A11" s="49" t="s">
        <v>349</v>
      </c>
      <c r="B11" s="50"/>
      <c r="C11" s="51">
        <f>AVERAGE(C6:C10)</f>
        <v>80.66</v>
      </c>
      <c r="D11" s="51">
        <f t="shared" ref="D11:O11" si="0">AVERAGE(D6:D10)</f>
        <v>267.77499999999998</v>
      </c>
      <c r="E11" s="51">
        <f t="shared" si="0"/>
        <v>238.67999999999998</v>
      </c>
      <c r="F11" s="51">
        <f t="shared" si="0"/>
        <v>186.9</v>
      </c>
      <c r="G11" s="51">
        <f t="shared" si="0"/>
        <v>35.239999999999995</v>
      </c>
      <c r="H11" s="51">
        <f t="shared" si="0"/>
        <v>22.979999999999997</v>
      </c>
      <c r="I11" s="51">
        <f t="shared" si="0"/>
        <v>0</v>
      </c>
      <c r="J11" s="51">
        <f t="shared" si="0"/>
        <v>0</v>
      </c>
      <c r="K11" s="51">
        <f t="shared" si="0"/>
        <v>0</v>
      </c>
      <c r="L11" s="51">
        <f t="shared" si="0"/>
        <v>13.24</v>
      </c>
      <c r="M11" s="51">
        <f t="shared" si="0"/>
        <v>211.96000000000004</v>
      </c>
      <c r="N11" s="51">
        <f t="shared" si="0"/>
        <v>257.22000000000003</v>
      </c>
      <c r="O11" s="51">
        <f t="shared" si="0"/>
        <v>1487.6</v>
      </c>
      <c r="P11" s="52" t="s">
        <v>350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03" t="s">
        <v>338</v>
      </c>
      <c r="B12" s="103"/>
      <c r="C12" s="103"/>
      <c r="D12" s="103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4" spans="1:32" ht="24" customHeight="1">
      <c r="A14" s="87" t="s">
        <v>607</v>
      </c>
      <c r="B14" s="87"/>
      <c r="C14" s="87"/>
      <c r="D14" s="87"/>
      <c r="E14" s="87"/>
      <c r="F14" s="1"/>
      <c r="G14" s="1"/>
      <c r="H14" s="1"/>
      <c r="I14" s="1"/>
      <c r="J14" s="1"/>
      <c r="K14" s="1"/>
      <c r="L14" s="1"/>
      <c r="M14" s="1"/>
      <c r="N14" s="1"/>
      <c r="O14" s="1"/>
      <c r="P14" s="72" t="s">
        <v>615</v>
      </c>
    </row>
    <row r="15" spans="1:32">
      <c r="A15" s="4" t="s">
        <v>0</v>
      </c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 t="s">
        <v>1</v>
      </c>
    </row>
    <row r="16" spans="1:32">
      <c r="A16" s="85" t="s">
        <v>2</v>
      </c>
      <c r="B16" s="35"/>
      <c r="C16" s="13" t="s">
        <v>3</v>
      </c>
      <c r="D16" s="13" t="s">
        <v>4</v>
      </c>
      <c r="E16" s="13" t="s">
        <v>5</v>
      </c>
      <c r="F16" s="13" t="s">
        <v>6</v>
      </c>
      <c r="G16" s="13" t="s">
        <v>7</v>
      </c>
      <c r="H16" s="13" t="s">
        <v>8</v>
      </c>
      <c r="I16" s="13" t="s">
        <v>9</v>
      </c>
      <c r="J16" s="13" t="s">
        <v>10</v>
      </c>
      <c r="K16" s="13" t="s">
        <v>11</v>
      </c>
      <c r="L16" s="13" t="s">
        <v>12</v>
      </c>
      <c r="M16" s="13" t="s">
        <v>13</v>
      </c>
      <c r="N16" s="13" t="s">
        <v>14</v>
      </c>
      <c r="O16" s="13" t="s">
        <v>15</v>
      </c>
      <c r="P16" s="83" t="s">
        <v>16</v>
      </c>
    </row>
    <row r="17" spans="1:27">
      <c r="A17" s="86"/>
      <c r="B17" s="36"/>
      <c r="C17" s="14" t="s">
        <v>17</v>
      </c>
      <c r="D17" s="14" t="s">
        <v>18</v>
      </c>
      <c r="E17" s="14" t="s">
        <v>19</v>
      </c>
      <c r="F17" s="14" t="s">
        <v>20</v>
      </c>
      <c r="G17" s="14" t="s">
        <v>21</v>
      </c>
      <c r="H17" s="14" t="s">
        <v>22</v>
      </c>
      <c r="I17" s="14" t="s">
        <v>23</v>
      </c>
      <c r="J17" s="14" t="s">
        <v>24</v>
      </c>
      <c r="K17" s="14" t="s">
        <v>25</v>
      </c>
      <c r="L17" s="14" t="s">
        <v>26</v>
      </c>
      <c r="M17" s="14" t="s">
        <v>27</v>
      </c>
      <c r="N17" s="14" t="s">
        <v>28</v>
      </c>
      <c r="O17" s="14" t="s">
        <v>29</v>
      </c>
      <c r="P17" s="84"/>
    </row>
    <row r="18" spans="1:27">
      <c r="A18" s="13" t="s">
        <v>301</v>
      </c>
      <c r="B18" s="13"/>
      <c r="C18" s="48">
        <v>12.4</v>
      </c>
      <c r="D18" s="48">
        <v>0.1</v>
      </c>
      <c r="E18" s="48">
        <v>0</v>
      </c>
      <c r="F18" s="48">
        <v>0</v>
      </c>
      <c r="G18" s="48">
        <v>0</v>
      </c>
      <c r="H18" s="48">
        <v>0</v>
      </c>
      <c r="I18" s="48">
        <v>8.4</v>
      </c>
      <c r="J18" s="48">
        <v>0.9</v>
      </c>
      <c r="K18" s="48">
        <v>0.1</v>
      </c>
      <c r="L18" s="48">
        <v>0</v>
      </c>
      <c r="M18" s="48">
        <v>1.8</v>
      </c>
      <c r="N18" s="48">
        <v>6.7</v>
      </c>
      <c r="O18" s="80">
        <f>SUM(C18:N18)</f>
        <v>30.4</v>
      </c>
      <c r="P18" s="13" t="s">
        <v>302</v>
      </c>
    </row>
    <row r="19" spans="1:27">
      <c r="A19" s="13" t="s">
        <v>655</v>
      </c>
      <c r="B19" s="13"/>
      <c r="C19" s="48">
        <v>25.3</v>
      </c>
      <c r="D19" s="48">
        <v>0.2</v>
      </c>
      <c r="E19" s="48">
        <v>0</v>
      </c>
      <c r="F19" s="48">
        <v>0.6</v>
      </c>
      <c r="G19" s="48">
        <v>0</v>
      </c>
      <c r="H19" s="48">
        <v>0.1</v>
      </c>
      <c r="I19" s="48">
        <v>30.3</v>
      </c>
      <c r="J19" s="48">
        <v>0.7</v>
      </c>
      <c r="K19" s="48">
        <v>1.1000000000000001</v>
      </c>
      <c r="L19" s="48">
        <v>0</v>
      </c>
      <c r="M19" s="48">
        <v>1.7</v>
      </c>
      <c r="N19" s="48">
        <v>11.5</v>
      </c>
      <c r="O19" s="80">
        <f t="shared" ref="O19:O27" si="1">SUM(C19:N19)</f>
        <v>71.5</v>
      </c>
      <c r="P19" s="13" t="s">
        <v>654</v>
      </c>
    </row>
    <row r="20" spans="1:27">
      <c r="A20" s="13" t="s">
        <v>657</v>
      </c>
      <c r="B20" s="13"/>
      <c r="C20" s="48">
        <v>19.2</v>
      </c>
      <c r="D20" s="48">
        <v>0.1</v>
      </c>
      <c r="E20" s="48">
        <v>0</v>
      </c>
      <c r="F20" s="48">
        <v>0</v>
      </c>
      <c r="G20" s="48">
        <v>0</v>
      </c>
      <c r="H20" s="48">
        <v>0</v>
      </c>
      <c r="I20" s="48">
        <v>10.4</v>
      </c>
      <c r="J20" s="48">
        <v>0</v>
      </c>
      <c r="K20" s="48">
        <v>0.3</v>
      </c>
      <c r="L20" s="48">
        <v>0</v>
      </c>
      <c r="M20" s="48">
        <v>0.8</v>
      </c>
      <c r="N20" s="48">
        <v>20.100000000000001</v>
      </c>
      <c r="O20" s="80">
        <f t="shared" si="1"/>
        <v>50.900000000000006</v>
      </c>
      <c r="P20" s="13" t="s">
        <v>656</v>
      </c>
    </row>
    <row r="21" spans="1:27">
      <c r="A21" s="13" t="s">
        <v>659</v>
      </c>
      <c r="B21" s="13"/>
      <c r="C21" s="48">
        <v>19.2</v>
      </c>
      <c r="D21" s="48">
        <v>0.1</v>
      </c>
      <c r="E21" s="48">
        <v>0</v>
      </c>
      <c r="F21" s="48">
        <v>0</v>
      </c>
      <c r="G21" s="48">
        <v>0</v>
      </c>
      <c r="H21" s="48">
        <v>0</v>
      </c>
      <c r="I21" s="48">
        <v>10.4</v>
      </c>
      <c r="J21" s="48">
        <v>0</v>
      </c>
      <c r="K21" s="48">
        <v>0.3</v>
      </c>
      <c r="L21" s="48">
        <v>0</v>
      </c>
      <c r="M21" s="48">
        <v>0.8</v>
      </c>
      <c r="N21" s="48">
        <v>20.100000000000001</v>
      </c>
      <c r="O21" s="80">
        <f t="shared" si="1"/>
        <v>50.900000000000006</v>
      </c>
      <c r="P21" s="13" t="s">
        <v>658</v>
      </c>
    </row>
    <row r="22" spans="1:27">
      <c r="A22" s="13" t="s">
        <v>661</v>
      </c>
      <c r="B22" s="13"/>
      <c r="C22" s="48">
        <v>31.8</v>
      </c>
      <c r="D22" s="48">
        <v>0</v>
      </c>
      <c r="E22" s="48">
        <v>0</v>
      </c>
      <c r="F22" s="48">
        <v>0.2</v>
      </c>
      <c r="G22" s="48">
        <v>0</v>
      </c>
      <c r="H22" s="48">
        <v>3.8</v>
      </c>
      <c r="I22" s="48">
        <v>49.5</v>
      </c>
      <c r="J22" s="48">
        <v>0</v>
      </c>
      <c r="K22" s="48">
        <v>0.1</v>
      </c>
      <c r="L22" s="48">
        <v>0</v>
      </c>
      <c r="M22" s="48">
        <v>1.5</v>
      </c>
      <c r="N22" s="48">
        <v>18.7</v>
      </c>
      <c r="O22" s="80">
        <f t="shared" si="1"/>
        <v>105.6</v>
      </c>
      <c r="P22" s="13" t="s">
        <v>660</v>
      </c>
    </row>
    <row r="23" spans="1:27">
      <c r="A23" s="13" t="s">
        <v>663</v>
      </c>
      <c r="B23" s="13"/>
      <c r="C23" s="48">
        <v>25.3</v>
      </c>
      <c r="D23" s="48">
        <v>0.2</v>
      </c>
      <c r="E23" s="48">
        <v>0</v>
      </c>
      <c r="F23" s="48">
        <v>0.6</v>
      </c>
      <c r="G23" s="48">
        <v>0</v>
      </c>
      <c r="H23" s="48">
        <v>0.1</v>
      </c>
      <c r="I23" s="48">
        <v>30.3</v>
      </c>
      <c r="J23" s="48">
        <v>0.7</v>
      </c>
      <c r="K23" s="48">
        <v>1.1000000000000001</v>
      </c>
      <c r="L23" s="48">
        <v>0</v>
      </c>
      <c r="M23" s="48">
        <v>1.7</v>
      </c>
      <c r="N23" s="48">
        <v>11.5</v>
      </c>
      <c r="O23" s="80">
        <f t="shared" si="1"/>
        <v>71.5</v>
      </c>
      <c r="P23" s="13" t="s">
        <v>662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3" t="s">
        <v>665</v>
      </c>
      <c r="B24" s="13"/>
      <c r="C24" s="48">
        <v>25.3</v>
      </c>
      <c r="D24" s="48">
        <v>0.2</v>
      </c>
      <c r="E24" s="48">
        <v>0</v>
      </c>
      <c r="F24" s="48">
        <v>0.6</v>
      </c>
      <c r="G24" s="48">
        <v>0</v>
      </c>
      <c r="H24" s="48">
        <v>0.1</v>
      </c>
      <c r="I24" s="48">
        <v>30.3</v>
      </c>
      <c r="J24" s="48">
        <v>0.7</v>
      </c>
      <c r="K24" s="48">
        <v>1.1000000000000001</v>
      </c>
      <c r="L24" s="48">
        <v>0</v>
      </c>
      <c r="M24" s="48">
        <v>1.7</v>
      </c>
      <c r="N24" s="48">
        <v>11.5</v>
      </c>
      <c r="O24" s="80">
        <f t="shared" si="1"/>
        <v>71.5</v>
      </c>
      <c r="P24" s="13" t="s">
        <v>664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3" t="s">
        <v>667</v>
      </c>
      <c r="B25" s="13"/>
      <c r="C25" s="48">
        <v>25.3</v>
      </c>
      <c r="D25" s="48">
        <v>0.2</v>
      </c>
      <c r="E25" s="48">
        <v>0</v>
      </c>
      <c r="F25" s="48">
        <v>0.6</v>
      </c>
      <c r="G25" s="48">
        <v>0</v>
      </c>
      <c r="H25" s="48">
        <v>0.1</v>
      </c>
      <c r="I25" s="48">
        <v>30.3</v>
      </c>
      <c r="J25" s="48">
        <v>0.7</v>
      </c>
      <c r="K25" s="48">
        <v>1.1000000000000001</v>
      </c>
      <c r="L25" s="48">
        <v>0</v>
      </c>
      <c r="M25" s="48">
        <v>1.7</v>
      </c>
      <c r="N25" s="48">
        <v>11.5</v>
      </c>
      <c r="O25" s="80">
        <f t="shared" si="1"/>
        <v>71.5</v>
      </c>
      <c r="P25" s="13" t="s">
        <v>666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 t="s">
        <v>669</v>
      </c>
      <c r="B26" s="13"/>
      <c r="C26" s="48">
        <v>31.8</v>
      </c>
      <c r="D26" s="48">
        <v>0</v>
      </c>
      <c r="E26" s="48">
        <v>0</v>
      </c>
      <c r="F26" s="48">
        <v>0.2</v>
      </c>
      <c r="G26" s="48">
        <v>0</v>
      </c>
      <c r="H26" s="48">
        <v>3.8</v>
      </c>
      <c r="I26" s="48">
        <v>49.5</v>
      </c>
      <c r="J26" s="48">
        <v>0</v>
      </c>
      <c r="K26" s="48">
        <v>0.1</v>
      </c>
      <c r="L26" s="48">
        <v>0</v>
      </c>
      <c r="M26" s="48">
        <v>1.5</v>
      </c>
      <c r="N26" s="48">
        <v>18.7</v>
      </c>
      <c r="O26" s="80">
        <f t="shared" si="1"/>
        <v>105.6</v>
      </c>
      <c r="P26" s="13" t="s">
        <v>668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 t="s">
        <v>671</v>
      </c>
      <c r="B27" s="13"/>
      <c r="C27" s="48">
        <v>19.2</v>
      </c>
      <c r="D27" s="48">
        <v>0.1</v>
      </c>
      <c r="E27" s="48">
        <v>0</v>
      </c>
      <c r="F27" s="48">
        <v>0</v>
      </c>
      <c r="G27" s="48">
        <v>0</v>
      </c>
      <c r="H27" s="48">
        <v>0</v>
      </c>
      <c r="I27" s="48">
        <v>10.4</v>
      </c>
      <c r="J27" s="48">
        <v>0</v>
      </c>
      <c r="K27" s="48">
        <v>0.3</v>
      </c>
      <c r="L27" s="48">
        <v>0</v>
      </c>
      <c r="M27" s="48">
        <v>0.8</v>
      </c>
      <c r="N27" s="48">
        <v>20.100000000000001</v>
      </c>
      <c r="O27" s="80">
        <f t="shared" si="1"/>
        <v>50.900000000000006</v>
      </c>
      <c r="P27" s="13" t="s">
        <v>670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thickBot="1">
      <c r="A28" s="17" t="s">
        <v>349</v>
      </c>
      <c r="B28" s="17"/>
      <c r="C28" s="18">
        <f>AVERAGE(C18:C27)</f>
        <v>23.480000000000004</v>
      </c>
      <c r="D28" s="18">
        <f t="shared" ref="D28:O28" si="2">AVERAGE(D18:D27)</f>
        <v>0.12</v>
      </c>
      <c r="E28" s="18">
        <f t="shared" si="2"/>
        <v>0</v>
      </c>
      <c r="F28" s="18">
        <f t="shared" si="2"/>
        <v>0.28000000000000003</v>
      </c>
      <c r="G28" s="18">
        <f t="shared" si="2"/>
        <v>0</v>
      </c>
      <c r="H28" s="18">
        <f t="shared" si="2"/>
        <v>0.79999999999999993</v>
      </c>
      <c r="I28" s="18">
        <f t="shared" si="2"/>
        <v>25.98</v>
      </c>
      <c r="J28" s="18">
        <f t="shared" si="2"/>
        <v>0.37</v>
      </c>
      <c r="K28" s="18">
        <f t="shared" si="2"/>
        <v>0.56000000000000005</v>
      </c>
      <c r="L28" s="18">
        <f t="shared" si="2"/>
        <v>0</v>
      </c>
      <c r="M28" s="18">
        <f t="shared" si="2"/>
        <v>1.4</v>
      </c>
      <c r="N28" s="18">
        <f t="shared" si="2"/>
        <v>15.039999999999997</v>
      </c>
      <c r="O28" s="18">
        <f t="shared" si="2"/>
        <v>68.03</v>
      </c>
      <c r="P28" s="19" t="s">
        <v>350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03" t="s">
        <v>303</v>
      </c>
      <c r="B29" s="103"/>
      <c r="C29" s="103"/>
      <c r="D29" s="103"/>
      <c r="E29" s="22"/>
      <c r="F29" s="22"/>
      <c r="G29" s="22"/>
      <c r="H29" s="22"/>
      <c r="I29" s="22"/>
      <c r="J29" s="23"/>
      <c r="K29" s="23"/>
      <c r="L29" s="23"/>
      <c r="M29" s="23"/>
      <c r="N29" s="23"/>
      <c r="O29" s="24"/>
      <c r="P29" s="25" t="s">
        <v>304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3" t="s">
        <v>353</v>
      </c>
    </row>
    <row r="32" spans="1:27" ht="19.5" customHeight="1">
      <c r="A32" s="87" t="s">
        <v>616</v>
      </c>
      <c r="B32" s="87"/>
      <c r="C32" s="87"/>
      <c r="D32" s="8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72" t="s">
        <v>617</v>
      </c>
      <c r="Q32" s="4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38">
      <c r="A33" s="4" t="s">
        <v>0</v>
      </c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 t="s">
        <v>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38">
      <c r="A34" s="85" t="s">
        <v>2</v>
      </c>
      <c r="B34" s="35"/>
      <c r="C34" s="13" t="s">
        <v>3</v>
      </c>
      <c r="D34" s="13" t="s">
        <v>4</v>
      </c>
      <c r="E34" s="13" t="s">
        <v>5</v>
      </c>
      <c r="F34" s="13" t="s">
        <v>6</v>
      </c>
      <c r="G34" s="13" t="s">
        <v>7</v>
      </c>
      <c r="H34" s="13" t="s">
        <v>8</v>
      </c>
      <c r="I34" s="13" t="s">
        <v>9</v>
      </c>
      <c r="J34" s="13" t="s">
        <v>10</v>
      </c>
      <c r="K34" s="13" t="s">
        <v>11</v>
      </c>
      <c r="L34" s="13" t="s">
        <v>12</v>
      </c>
      <c r="M34" s="13" t="s">
        <v>13</v>
      </c>
      <c r="N34" s="13" t="s">
        <v>14</v>
      </c>
      <c r="O34" s="13" t="s">
        <v>15</v>
      </c>
      <c r="P34" s="83" t="s">
        <v>16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38">
      <c r="A35" s="86"/>
      <c r="B35" s="36"/>
      <c r="C35" s="14" t="s">
        <v>17</v>
      </c>
      <c r="D35" s="14" t="s">
        <v>18</v>
      </c>
      <c r="E35" s="14" t="s">
        <v>19</v>
      </c>
      <c r="F35" s="14" t="s">
        <v>20</v>
      </c>
      <c r="G35" s="14" t="s">
        <v>21</v>
      </c>
      <c r="H35" s="14" t="s">
        <v>22</v>
      </c>
      <c r="I35" s="14" t="s">
        <v>23</v>
      </c>
      <c r="J35" s="14" t="s">
        <v>24</v>
      </c>
      <c r="K35" s="14" t="s">
        <v>25</v>
      </c>
      <c r="L35" s="14" t="s">
        <v>26</v>
      </c>
      <c r="M35" s="14" t="s">
        <v>27</v>
      </c>
      <c r="N35" s="14" t="s">
        <v>28</v>
      </c>
      <c r="O35" s="14" t="s">
        <v>29</v>
      </c>
      <c r="P35" s="8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38">
      <c r="A36" s="13" t="s">
        <v>30</v>
      </c>
      <c r="B36" s="13"/>
      <c r="C36" s="48">
        <v>32.68</v>
      </c>
      <c r="D36" s="48">
        <v>0</v>
      </c>
      <c r="E36" s="48">
        <v>0.3</v>
      </c>
      <c r="F36" s="48">
        <v>0.6</v>
      </c>
      <c r="G36" s="48">
        <v>0.2</v>
      </c>
      <c r="H36" s="48">
        <v>0</v>
      </c>
      <c r="I36" s="48">
        <v>6.03</v>
      </c>
      <c r="J36" s="48">
        <v>0.1</v>
      </c>
      <c r="K36" s="48">
        <v>0</v>
      </c>
      <c r="L36" s="48">
        <v>0</v>
      </c>
      <c r="M36" s="48">
        <v>0</v>
      </c>
      <c r="N36" s="48">
        <v>4.5</v>
      </c>
      <c r="O36" s="80">
        <f>SUM(C36:N36)</f>
        <v>44.410000000000004</v>
      </c>
      <c r="P36" s="13" t="s">
        <v>31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38">
      <c r="A37" s="17" t="s">
        <v>349</v>
      </c>
      <c r="B37" s="17"/>
      <c r="C37" s="18">
        <f t="shared" ref="C37:M37" si="3">AVERAGE(C36)</f>
        <v>32.68</v>
      </c>
      <c r="D37" s="18">
        <f t="shared" si="3"/>
        <v>0</v>
      </c>
      <c r="E37" s="18">
        <f t="shared" si="3"/>
        <v>0.3</v>
      </c>
      <c r="F37" s="18">
        <f t="shared" si="3"/>
        <v>0.6</v>
      </c>
      <c r="G37" s="18">
        <f t="shared" si="3"/>
        <v>0.2</v>
      </c>
      <c r="H37" s="18">
        <f t="shared" si="3"/>
        <v>0</v>
      </c>
      <c r="I37" s="18">
        <f t="shared" si="3"/>
        <v>6.03</v>
      </c>
      <c r="J37" s="18">
        <f t="shared" si="3"/>
        <v>0.1</v>
      </c>
      <c r="K37" s="18">
        <f t="shared" si="3"/>
        <v>0</v>
      </c>
      <c r="L37" s="18">
        <f t="shared" si="3"/>
        <v>0</v>
      </c>
      <c r="M37" s="18">
        <f t="shared" si="3"/>
        <v>0</v>
      </c>
      <c r="N37" s="18">
        <f>AVERAGE(N36)</f>
        <v>4.5</v>
      </c>
      <c r="O37" s="18">
        <f>AVERAGE(O36)</f>
        <v>44.410000000000004</v>
      </c>
      <c r="P37" s="19" t="s">
        <v>350</v>
      </c>
    </row>
    <row r="38" spans="1:38">
      <c r="A38" s="12" t="s">
        <v>346</v>
      </c>
      <c r="B38" s="12"/>
    </row>
    <row r="39" spans="1:38">
      <c r="A39" s="3" t="s">
        <v>347</v>
      </c>
    </row>
    <row r="41" spans="1:38" ht="22.5" customHeight="1" thickBot="1">
      <c r="A41" s="87" t="s">
        <v>611</v>
      </c>
      <c r="B41" s="87"/>
      <c r="C41" s="87"/>
      <c r="D41" s="87"/>
      <c r="E41" s="1"/>
      <c r="F41" s="1"/>
      <c r="G41" s="1"/>
      <c r="H41" s="1"/>
      <c r="I41" s="1"/>
      <c r="J41" s="1"/>
      <c r="K41" s="1"/>
      <c r="L41" s="1"/>
      <c r="M41" s="1"/>
      <c r="N41" s="1"/>
      <c r="O41" s="72" t="s">
        <v>612</v>
      </c>
      <c r="P41" s="72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6.5" thickBot="1">
      <c r="A42" s="30" t="s">
        <v>0</v>
      </c>
      <c r="B42" s="37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 t="s">
        <v>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>
      <c r="A43" s="99" t="s">
        <v>2</v>
      </c>
      <c r="B43" s="38" t="s">
        <v>550</v>
      </c>
      <c r="C43" s="28" t="s">
        <v>3</v>
      </c>
      <c r="D43" s="28" t="s">
        <v>4</v>
      </c>
      <c r="E43" s="28" t="s">
        <v>5</v>
      </c>
      <c r="F43" s="28" t="s">
        <v>6</v>
      </c>
      <c r="G43" s="28" t="s">
        <v>7</v>
      </c>
      <c r="H43" s="28" t="s">
        <v>8</v>
      </c>
      <c r="I43" s="28" t="s">
        <v>9</v>
      </c>
      <c r="J43" s="28" t="s">
        <v>10</v>
      </c>
      <c r="K43" s="28" t="s">
        <v>11</v>
      </c>
      <c r="L43" s="28" t="s">
        <v>12</v>
      </c>
      <c r="M43" s="28" t="s">
        <v>13</v>
      </c>
      <c r="N43" s="28" t="s">
        <v>14</v>
      </c>
      <c r="O43" s="33" t="s">
        <v>15</v>
      </c>
      <c r="P43" s="101" t="s">
        <v>511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>
      <c r="A44" s="100"/>
      <c r="B44" s="39" t="s">
        <v>551</v>
      </c>
      <c r="C44" s="14" t="s">
        <v>17</v>
      </c>
      <c r="D44" s="14" t="s">
        <v>18</v>
      </c>
      <c r="E44" s="14" t="s">
        <v>19</v>
      </c>
      <c r="F44" s="14" t="s">
        <v>20</v>
      </c>
      <c r="G44" s="14" t="s">
        <v>21</v>
      </c>
      <c r="H44" s="14" t="s">
        <v>22</v>
      </c>
      <c r="I44" s="14" t="s">
        <v>23</v>
      </c>
      <c r="J44" s="14" t="s">
        <v>24</v>
      </c>
      <c r="K44" s="14" t="s">
        <v>25</v>
      </c>
      <c r="L44" s="14" t="s">
        <v>26</v>
      </c>
      <c r="M44" s="14" t="s">
        <v>27</v>
      </c>
      <c r="N44" s="14" t="s">
        <v>28</v>
      </c>
      <c r="O44" s="34" t="s">
        <v>29</v>
      </c>
      <c r="P44" s="102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29" t="s">
        <v>32</v>
      </c>
      <c r="B45" s="40" t="s">
        <v>553</v>
      </c>
      <c r="C45" s="48">
        <v>19.600000000000001</v>
      </c>
      <c r="D45" s="48">
        <v>21</v>
      </c>
      <c r="E45" s="48">
        <v>53</v>
      </c>
      <c r="F45" s="48">
        <v>52.2</v>
      </c>
      <c r="G45" s="48">
        <v>16</v>
      </c>
      <c r="H45" s="48">
        <v>2</v>
      </c>
      <c r="I45" s="48">
        <v>0</v>
      </c>
      <c r="J45" s="48">
        <v>0</v>
      </c>
      <c r="K45" s="48">
        <v>6</v>
      </c>
      <c r="L45" s="48">
        <v>93.6</v>
      </c>
      <c r="M45" s="48">
        <v>16</v>
      </c>
      <c r="N45" s="48">
        <v>53.6</v>
      </c>
      <c r="O45" s="64">
        <v>333</v>
      </c>
      <c r="P45" s="13" t="s">
        <v>501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>
      <c r="A46" s="29" t="s">
        <v>33</v>
      </c>
      <c r="B46" s="40" t="s">
        <v>553</v>
      </c>
      <c r="C46" s="48">
        <v>19</v>
      </c>
      <c r="D46" s="48">
        <v>28</v>
      </c>
      <c r="E46" s="48">
        <v>60</v>
      </c>
      <c r="F46" s="48">
        <v>70</v>
      </c>
      <c r="G46" s="48">
        <v>16</v>
      </c>
      <c r="H46" s="48">
        <v>0</v>
      </c>
      <c r="I46" s="48">
        <v>0</v>
      </c>
      <c r="J46" s="48">
        <v>0</v>
      </c>
      <c r="K46" s="48">
        <v>5</v>
      </c>
      <c r="L46" s="48">
        <v>95</v>
      </c>
      <c r="M46" s="48">
        <v>13</v>
      </c>
      <c r="N46" s="48">
        <v>57</v>
      </c>
      <c r="O46" s="64">
        <v>363</v>
      </c>
      <c r="P46" s="13" t="s">
        <v>502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>
      <c r="A47" s="29" t="s">
        <v>34</v>
      </c>
      <c r="B47" s="40" t="s">
        <v>553</v>
      </c>
      <c r="C47" s="48">
        <v>16.5</v>
      </c>
      <c r="D47" s="48">
        <v>15</v>
      </c>
      <c r="E47" s="48">
        <v>51.5</v>
      </c>
      <c r="F47" s="48">
        <v>50.5</v>
      </c>
      <c r="G47" s="48">
        <v>13.5</v>
      </c>
      <c r="H47" s="48">
        <v>5</v>
      </c>
      <c r="I47" s="48">
        <v>0</v>
      </c>
      <c r="J47" s="48">
        <v>0</v>
      </c>
      <c r="K47" s="48">
        <v>1</v>
      </c>
      <c r="L47" s="48">
        <v>127.5</v>
      </c>
      <c r="M47" s="48">
        <v>23</v>
      </c>
      <c r="N47" s="48">
        <v>62.5</v>
      </c>
      <c r="O47" s="64">
        <v>366</v>
      </c>
      <c r="P47" s="13" t="s">
        <v>503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>
      <c r="A48" s="29" t="s">
        <v>458</v>
      </c>
      <c r="B48" s="40" t="s">
        <v>553</v>
      </c>
      <c r="C48" s="48">
        <v>15.5</v>
      </c>
      <c r="D48" s="48">
        <v>29.5</v>
      </c>
      <c r="E48" s="48">
        <v>61.5</v>
      </c>
      <c r="F48" s="48">
        <v>33.5</v>
      </c>
      <c r="G48" s="48">
        <v>20.5</v>
      </c>
      <c r="H48" s="48">
        <v>2</v>
      </c>
      <c r="I48" s="48">
        <v>0</v>
      </c>
      <c r="J48" s="48">
        <v>0</v>
      </c>
      <c r="K48" s="48">
        <v>0</v>
      </c>
      <c r="L48" s="48">
        <v>95.3</v>
      </c>
      <c r="M48" s="48">
        <v>22</v>
      </c>
      <c r="N48" s="48">
        <v>52.7</v>
      </c>
      <c r="O48" s="64">
        <v>332.5</v>
      </c>
      <c r="P48" s="13" t="s">
        <v>504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>
      <c r="A49" s="29" t="s">
        <v>459</v>
      </c>
      <c r="B49" s="40" t="s">
        <v>553</v>
      </c>
      <c r="C49" s="48">
        <v>43.4</v>
      </c>
      <c r="D49" s="48">
        <v>24.6</v>
      </c>
      <c r="E49" s="48">
        <v>73</v>
      </c>
      <c r="F49" s="48">
        <v>42.6</v>
      </c>
      <c r="G49" s="48">
        <v>12</v>
      </c>
      <c r="H49" s="48">
        <v>8.4</v>
      </c>
      <c r="I49" s="48">
        <v>0</v>
      </c>
      <c r="J49" s="48">
        <v>0</v>
      </c>
      <c r="K49" s="48">
        <v>31.4</v>
      </c>
      <c r="L49" s="48">
        <v>121.8</v>
      </c>
      <c r="M49" s="48">
        <v>54.9</v>
      </c>
      <c r="N49" s="48">
        <v>100.2</v>
      </c>
      <c r="O49" s="64">
        <v>512.29999999999995</v>
      </c>
      <c r="P49" s="13" t="s">
        <v>505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29" t="s">
        <v>35</v>
      </c>
      <c r="B50" s="40" t="s">
        <v>553</v>
      </c>
      <c r="C50" s="48">
        <v>9</v>
      </c>
      <c r="D50" s="48">
        <v>9.5</v>
      </c>
      <c r="E50" s="48">
        <v>63</v>
      </c>
      <c r="F50" s="48">
        <v>42.5</v>
      </c>
      <c r="G50" s="48">
        <v>9</v>
      </c>
      <c r="H50" s="48">
        <v>0</v>
      </c>
      <c r="I50" s="48">
        <v>0</v>
      </c>
      <c r="J50" s="48">
        <v>6.2</v>
      </c>
      <c r="K50" s="48">
        <v>15</v>
      </c>
      <c r="L50" s="48">
        <v>39.9</v>
      </c>
      <c r="M50" s="48">
        <v>34.5</v>
      </c>
      <c r="N50" s="48">
        <v>18</v>
      </c>
      <c r="O50" s="64">
        <v>246.6</v>
      </c>
      <c r="P50" s="13" t="s">
        <v>500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>
      <c r="A51" s="29" t="s">
        <v>460</v>
      </c>
      <c r="B51" s="40" t="s">
        <v>553</v>
      </c>
      <c r="C51" s="48">
        <v>49</v>
      </c>
      <c r="D51" s="48">
        <v>16.5</v>
      </c>
      <c r="E51" s="48">
        <v>112.5</v>
      </c>
      <c r="F51" s="48">
        <v>32.5</v>
      </c>
      <c r="G51" s="48">
        <v>5.5</v>
      </c>
      <c r="H51" s="48">
        <v>0</v>
      </c>
      <c r="I51" s="48">
        <v>0</v>
      </c>
      <c r="J51" s="48">
        <v>0</v>
      </c>
      <c r="K51" s="48">
        <v>97</v>
      </c>
      <c r="L51" s="48">
        <v>81.5</v>
      </c>
      <c r="M51" s="48">
        <v>41</v>
      </c>
      <c r="N51" s="48">
        <v>58</v>
      </c>
      <c r="O51" s="64">
        <v>493.5</v>
      </c>
      <c r="P51" s="13" t="s">
        <v>499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A52" s="29" t="s">
        <v>36</v>
      </c>
      <c r="B52" s="40" t="s">
        <v>553</v>
      </c>
      <c r="C52" s="48">
        <v>33.200000000000003</v>
      </c>
      <c r="D52" s="48">
        <v>27.8</v>
      </c>
      <c r="E52" s="48">
        <v>98.7</v>
      </c>
      <c r="F52" s="48">
        <v>51.4</v>
      </c>
      <c r="G52" s="48">
        <v>22.8</v>
      </c>
      <c r="H52" s="48">
        <v>0.5</v>
      </c>
      <c r="I52" s="48">
        <v>0</v>
      </c>
      <c r="J52" s="48">
        <v>8</v>
      </c>
      <c r="K52" s="48">
        <v>24.1</v>
      </c>
      <c r="L52" s="48">
        <v>127</v>
      </c>
      <c r="M52" s="48">
        <v>53.3</v>
      </c>
      <c r="N52" s="48">
        <v>123.6</v>
      </c>
      <c r="O52" s="64">
        <v>570.4</v>
      </c>
      <c r="P52" s="13" t="s">
        <v>498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A53" s="29" t="s">
        <v>37</v>
      </c>
      <c r="B53" s="40" t="s">
        <v>553</v>
      </c>
      <c r="C53" s="48">
        <v>24.6</v>
      </c>
      <c r="D53" s="48">
        <v>16.3</v>
      </c>
      <c r="E53" s="48">
        <v>69</v>
      </c>
      <c r="F53" s="48">
        <v>37.9</v>
      </c>
      <c r="G53" s="48">
        <v>21</v>
      </c>
      <c r="H53" s="48">
        <v>1.8</v>
      </c>
      <c r="I53" s="48">
        <v>0</v>
      </c>
      <c r="J53" s="48">
        <v>3.4</v>
      </c>
      <c r="K53" s="48">
        <v>17.399999999999999</v>
      </c>
      <c r="L53" s="48">
        <v>55.7</v>
      </c>
      <c r="M53" s="48">
        <v>30.5</v>
      </c>
      <c r="N53" s="48">
        <v>80.2</v>
      </c>
      <c r="O53" s="64">
        <v>357.8</v>
      </c>
      <c r="P53" s="13" t="s">
        <v>497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>
      <c r="A54" s="29" t="s">
        <v>461</v>
      </c>
      <c r="B54" s="40" t="s">
        <v>553</v>
      </c>
      <c r="C54" s="48">
        <v>101.8</v>
      </c>
      <c r="D54" s="48">
        <v>18.8</v>
      </c>
      <c r="E54" s="48">
        <v>95</v>
      </c>
      <c r="F54" s="48">
        <v>69.8</v>
      </c>
      <c r="G54" s="48">
        <v>48</v>
      </c>
      <c r="H54" s="48">
        <v>0.9</v>
      </c>
      <c r="I54" s="48">
        <v>0</v>
      </c>
      <c r="J54" s="48">
        <v>0.4</v>
      </c>
      <c r="K54" s="48">
        <v>42.6</v>
      </c>
      <c r="L54" s="48">
        <v>178</v>
      </c>
      <c r="M54" s="48">
        <v>126.4</v>
      </c>
      <c r="N54" s="48">
        <v>225.4</v>
      </c>
      <c r="O54" s="64">
        <v>907.1</v>
      </c>
      <c r="P54" s="13" t="s">
        <v>496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>
      <c r="A55" s="29" t="s">
        <v>462</v>
      </c>
      <c r="B55" s="40" t="s">
        <v>553</v>
      </c>
      <c r="C55" s="48">
        <v>31.9</v>
      </c>
      <c r="D55" s="48">
        <v>10.1</v>
      </c>
      <c r="E55" s="48">
        <v>82.9</v>
      </c>
      <c r="F55" s="48">
        <v>53.9</v>
      </c>
      <c r="G55" s="48">
        <v>37.200000000000003</v>
      </c>
      <c r="H55" s="48">
        <v>13.9</v>
      </c>
      <c r="I55" s="48">
        <v>6.8</v>
      </c>
      <c r="J55" s="48">
        <v>9.3000000000000007</v>
      </c>
      <c r="K55" s="48">
        <v>5.9</v>
      </c>
      <c r="L55" s="48">
        <v>60.6</v>
      </c>
      <c r="M55" s="48">
        <v>8.6</v>
      </c>
      <c r="N55" s="48">
        <v>61.1</v>
      </c>
      <c r="O55" s="64">
        <v>382.2</v>
      </c>
      <c r="P55" s="13" t="s">
        <v>495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>
      <c r="A56" s="29" t="s">
        <v>463</v>
      </c>
      <c r="B56" s="40" t="s">
        <v>553</v>
      </c>
      <c r="C56" s="48">
        <v>7</v>
      </c>
      <c r="D56" s="48">
        <v>20</v>
      </c>
      <c r="E56" s="48">
        <v>43</v>
      </c>
      <c r="F56" s="48">
        <v>24.5</v>
      </c>
      <c r="G56" s="48">
        <v>19</v>
      </c>
      <c r="H56" s="48">
        <v>3</v>
      </c>
      <c r="I56" s="48">
        <v>0</v>
      </c>
      <c r="J56" s="48">
        <v>7</v>
      </c>
      <c r="K56" s="48">
        <v>1.2</v>
      </c>
      <c r="L56" s="48">
        <v>88</v>
      </c>
      <c r="M56" s="48">
        <v>8</v>
      </c>
      <c r="N56" s="48">
        <v>38.5</v>
      </c>
      <c r="O56" s="64">
        <v>259.2</v>
      </c>
      <c r="P56" s="13" t="s">
        <v>494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29" t="s">
        <v>464</v>
      </c>
      <c r="B57" s="40" t="s">
        <v>553</v>
      </c>
      <c r="C57" s="48">
        <v>10.5</v>
      </c>
      <c r="D57" s="48">
        <v>22</v>
      </c>
      <c r="E57" s="48">
        <v>82.5</v>
      </c>
      <c r="F57" s="48">
        <v>24</v>
      </c>
      <c r="G57" s="48">
        <v>13</v>
      </c>
      <c r="H57" s="48">
        <v>0.1</v>
      </c>
      <c r="I57" s="48">
        <v>0</v>
      </c>
      <c r="J57" s="48">
        <v>7.5</v>
      </c>
      <c r="K57" s="48">
        <v>0.5</v>
      </c>
      <c r="L57" s="48">
        <v>60.5</v>
      </c>
      <c r="M57" s="48">
        <v>2</v>
      </c>
      <c r="N57" s="48">
        <v>39.5</v>
      </c>
      <c r="O57" s="64">
        <v>262.10000000000002</v>
      </c>
      <c r="P57" s="13" t="s">
        <v>493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29" t="s">
        <v>465</v>
      </c>
      <c r="B58" s="40" t="s">
        <v>553</v>
      </c>
      <c r="C58" s="48">
        <v>1</v>
      </c>
      <c r="D58" s="48">
        <v>3</v>
      </c>
      <c r="E58" s="48">
        <v>49</v>
      </c>
      <c r="F58" s="48">
        <v>22</v>
      </c>
      <c r="G58" s="48">
        <v>11</v>
      </c>
      <c r="H58" s="48">
        <v>4</v>
      </c>
      <c r="I58" s="48">
        <v>0</v>
      </c>
      <c r="J58" s="48">
        <v>8</v>
      </c>
      <c r="K58" s="48">
        <v>0</v>
      </c>
      <c r="L58" s="48">
        <v>46</v>
      </c>
      <c r="M58" s="48">
        <v>0.5</v>
      </c>
      <c r="N58" s="48">
        <v>24</v>
      </c>
      <c r="O58" s="64">
        <v>168.5</v>
      </c>
      <c r="P58" s="13" t="s">
        <v>492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29" t="s">
        <v>466</v>
      </c>
      <c r="B59" s="40" t="s">
        <v>553</v>
      </c>
      <c r="C59" s="48">
        <v>1</v>
      </c>
      <c r="D59" s="48">
        <v>3</v>
      </c>
      <c r="E59" s="48">
        <v>17.5</v>
      </c>
      <c r="F59" s="48">
        <v>2.5</v>
      </c>
      <c r="G59" s="48">
        <v>4.5</v>
      </c>
      <c r="H59" s="48">
        <v>0</v>
      </c>
      <c r="I59" s="48">
        <v>0</v>
      </c>
      <c r="J59" s="48">
        <v>38</v>
      </c>
      <c r="K59" s="48">
        <v>8</v>
      </c>
      <c r="L59" s="48">
        <v>42.5</v>
      </c>
      <c r="M59" s="48">
        <v>1.5</v>
      </c>
      <c r="N59" s="48">
        <v>0.5</v>
      </c>
      <c r="O59" s="64">
        <v>119</v>
      </c>
      <c r="P59" s="13" t="s">
        <v>491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29" t="s">
        <v>467</v>
      </c>
      <c r="B60" s="40" t="s">
        <v>553</v>
      </c>
      <c r="C60" s="48">
        <v>3</v>
      </c>
      <c r="D60" s="48">
        <v>14</v>
      </c>
      <c r="E60" s="48">
        <v>34</v>
      </c>
      <c r="F60" s="48">
        <v>7</v>
      </c>
      <c r="G60" s="48">
        <v>2</v>
      </c>
      <c r="H60" s="48">
        <v>1</v>
      </c>
      <c r="I60" s="48">
        <v>0</v>
      </c>
      <c r="J60" s="48">
        <v>20</v>
      </c>
      <c r="K60" s="48">
        <v>1</v>
      </c>
      <c r="L60" s="48">
        <v>52</v>
      </c>
      <c r="M60" s="48">
        <v>6</v>
      </c>
      <c r="N60" s="48">
        <v>4</v>
      </c>
      <c r="O60" s="64">
        <v>144</v>
      </c>
      <c r="P60" s="13" t="s">
        <v>490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29" t="s">
        <v>468</v>
      </c>
      <c r="B61" s="40" t="s">
        <v>553</v>
      </c>
      <c r="C61" s="48">
        <v>2.5</v>
      </c>
      <c r="D61" s="48">
        <v>6.1</v>
      </c>
      <c r="E61" s="48">
        <v>25.2</v>
      </c>
      <c r="F61" s="48">
        <v>13</v>
      </c>
      <c r="G61" s="48">
        <v>1</v>
      </c>
      <c r="H61" s="48">
        <v>0</v>
      </c>
      <c r="I61" s="48">
        <v>0</v>
      </c>
      <c r="J61" s="48">
        <v>2.2999999999999998</v>
      </c>
      <c r="K61" s="48">
        <v>0</v>
      </c>
      <c r="L61" s="48">
        <v>75.7</v>
      </c>
      <c r="M61" s="48">
        <v>11.7</v>
      </c>
      <c r="N61" s="48">
        <v>1</v>
      </c>
      <c r="O61" s="64">
        <v>138.5</v>
      </c>
      <c r="P61" s="13" t="s">
        <v>489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29" t="s">
        <v>469</v>
      </c>
      <c r="B62" s="40" t="s">
        <v>553</v>
      </c>
      <c r="C62" s="48">
        <v>0</v>
      </c>
      <c r="D62" s="48">
        <v>4.5</v>
      </c>
      <c r="E62" s="48">
        <v>7.6</v>
      </c>
      <c r="F62" s="48">
        <v>24.5</v>
      </c>
      <c r="G62" s="48">
        <v>0</v>
      </c>
      <c r="H62" s="48">
        <v>0</v>
      </c>
      <c r="I62" s="48">
        <v>0</v>
      </c>
      <c r="J62" s="48">
        <v>0.5</v>
      </c>
      <c r="K62" s="48">
        <v>0</v>
      </c>
      <c r="L62" s="48">
        <v>15.5</v>
      </c>
      <c r="M62" s="48">
        <v>14.8</v>
      </c>
      <c r="N62" s="48">
        <v>0</v>
      </c>
      <c r="O62" s="64">
        <v>67.400000000000006</v>
      </c>
      <c r="P62" s="13" t="s">
        <v>487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29" t="s">
        <v>38</v>
      </c>
      <c r="B63" s="40" t="s">
        <v>553</v>
      </c>
      <c r="C63" s="48">
        <v>8</v>
      </c>
      <c r="D63" s="48">
        <v>2.7</v>
      </c>
      <c r="E63" s="48">
        <v>33.700000000000003</v>
      </c>
      <c r="F63" s="48">
        <v>11.3</v>
      </c>
      <c r="G63" s="48">
        <v>6</v>
      </c>
      <c r="H63" s="48">
        <v>0.2</v>
      </c>
      <c r="I63" s="48">
        <v>0</v>
      </c>
      <c r="J63" s="48">
        <v>24.5</v>
      </c>
      <c r="K63" s="48">
        <v>0</v>
      </c>
      <c r="L63" s="48">
        <v>7.5</v>
      </c>
      <c r="M63" s="48">
        <v>0.5</v>
      </c>
      <c r="N63" s="48">
        <v>3</v>
      </c>
      <c r="O63" s="64">
        <v>97.4</v>
      </c>
      <c r="P63" s="13" t="s">
        <v>488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6.5" customHeight="1">
      <c r="A64" s="29" t="s">
        <v>470</v>
      </c>
      <c r="B64" s="40" t="s">
        <v>553</v>
      </c>
      <c r="C64" s="48">
        <v>1</v>
      </c>
      <c r="D64" s="48">
        <v>8.5</v>
      </c>
      <c r="E64" s="48">
        <v>10.199999999999999</v>
      </c>
      <c r="F64" s="48">
        <v>7.5</v>
      </c>
      <c r="G64" s="48">
        <v>20.100000000000001</v>
      </c>
      <c r="H64" s="48">
        <v>3.5</v>
      </c>
      <c r="I64" s="48">
        <v>0</v>
      </c>
      <c r="J64" s="48">
        <v>22.3</v>
      </c>
      <c r="K64" s="48">
        <v>0</v>
      </c>
      <c r="L64" s="48">
        <v>14</v>
      </c>
      <c r="M64" s="48">
        <v>3.5</v>
      </c>
      <c r="N64" s="48">
        <v>6.4</v>
      </c>
      <c r="O64" s="64">
        <v>97</v>
      </c>
      <c r="P64" s="13" t="s">
        <v>486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6.5" customHeight="1">
      <c r="A65" s="29" t="s">
        <v>471</v>
      </c>
      <c r="B65" s="40" t="s">
        <v>553</v>
      </c>
      <c r="C65" s="48">
        <v>2</v>
      </c>
      <c r="D65" s="48">
        <v>4</v>
      </c>
      <c r="E65" s="48">
        <v>29</v>
      </c>
      <c r="F65" s="48">
        <v>18</v>
      </c>
      <c r="G65" s="48">
        <v>10</v>
      </c>
      <c r="H65" s="48">
        <v>1</v>
      </c>
      <c r="I65" s="48">
        <v>8</v>
      </c>
      <c r="J65" s="48">
        <v>4</v>
      </c>
      <c r="K65" s="48">
        <v>18</v>
      </c>
      <c r="L65" s="48">
        <v>41.5</v>
      </c>
      <c r="M65" s="48">
        <v>0</v>
      </c>
      <c r="N65" s="48">
        <v>13</v>
      </c>
      <c r="O65" s="64">
        <v>148.5</v>
      </c>
      <c r="P65" s="13" t="s">
        <v>485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6.5" customHeight="1">
      <c r="A66" s="29" t="s">
        <v>472</v>
      </c>
      <c r="B66" s="40" t="s">
        <v>553</v>
      </c>
      <c r="C66" s="48">
        <v>0</v>
      </c>
      <c r="D66" s="48">
        <v>1</v>
      </c>
      <c r="E66" s="48">
        <v>24.5</v>
      </c>
      <c r="F66" s="48">
        <v>33.5</v>
      </c>
      <c r="G66" s="48">
        <v>0</v>
      </c>
      <c r="H66" s="48">
        <v>0</v>
      </c>
      <c r="I66" s="48">
        <v>0</v>
      </c>
      <c r="J66" s="48">
        <v>28.5</v>
      </c>
      <c r="K66" s="48">
        <v>29.8</v>
      </c>
      <c r="L66" s="48">
        <v>40.9</v>
      </c>
      <c r="M66" s="48">
        <v>2</v>
      </c>
      <c r="N66" s="48">
        <v>2.7</v>
      </c>
      <c r="O66" s="64">
        <v>162.9</v>
      </c>
      <c r="P66" s="13" t="s">
        <v>484</v>
      </c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6.5" customHeight="1">
      <c r="A67" s="29" t="s">
        <v>473</v>
      </c>
      <c r="B67" s="40" t="s">
        <v>553</v>
      </c>
      <c r="C67" s="48">
        <v>3.5</v>
      </c>
      <c r="D67" s="48">
        <v>2</v>
      </c>
      <c r="E67" s="48">
        <v>8</v>
      </c>
      <c r="F67" s="48">
        <v>1</v>
      </c>
      <c r="G67" s="48">
        <v>0</v>
      </c>
      <c r="H67" s="48">
        <v>0</v>
      </c>
      <c r="I67" s="48">
        <v>0</v>
      </c>
      <c r="J67" s="48">
        <v>0</v>
      </c>
      <c r="K67" s="48">
        <v>8</v>
      </c>
      <c r="L67" s="48">
        <v>1</v>
      </c>
      <c r="M67" s="48">
        <v>8.5</v>
      </c>
      <c r="N67" s="48">
        <v>0</v>
      </c>
      <c r="O67" s="64">
        <v>32</v>
      </c>
      <c r="P67" s="13" t="s">
        <v>483</v>
      </c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6.5" customHeight="1">
      <c r="A68" s="29" t="s">
        <v>474</v>
      </c>
      <c r="B68" s="40" t="s">
        <v>553</v>
      </c>
      <c r="C68" s="48">
        <v>0</v>
      </c>
      <c r="D68" s="48">
        <v>1.5</v>
      </c>
      <c r="E68" s="48">
        <v>4</v>
      </c>
      <c r="F68" s="48">
        <v>6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34</v>
      </c>
      <c r="M68" s="48">
        <v>15.5</v>
      </c>
      <c r="N68" s="48">
        <v>1.5</v>
      </c>
      <c r="O68" s="64">
        <v>62.5</v>
      </c>
      <c r="P68" s="13" t="s">
        <v>510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6.5" customHeight="1">
      <c r="A69" s="29" t="s">
        <v>475</v>
      </c>
      <c r="B69" s="40" t="s">
        <v>553</v>
      </c>
      <c r="C69" s="48">
        <v>0</v>
      </c>
      <c r="D69" s="48">
        <v>3</v>
      </c>
      <c r="E69" s="48">
        <v>5.0999999999999996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4</v>
      </c>
      <c r="N69" s="48">
        <v>1</v>
      </c>
      <c r="O69" s="64">
        <v>13.1</v>
      </c>
      <c r="P69" s="13" t="s">
        <v>482</v>
      </c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6.5" customHeight="1">
      <c r="A70" s="29" t="s">
        <v>476</v>
      </c>
      <c r="B70" s="40" t="s">
        <v>553</v>
      </c>
      <c r="C70" s="48">
        <v>0</v>
      </c>
      <c r="D70" s="48">
        <v>2</v>
      </c>
      <c r="E70" s="48">
        <v>5</v>
      </c>
      <c r="F70" s="48">
        <v>1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4.5</v>
      </c>
      <c r="M70" s="48">
        <v>23</v>
      </c>
      <c r="N70" s="48">
        <v>1</v>
      </c>
      <c r="O70" s="64">
        <v>36.5</v>
      </c>
      <c r="P70" s="13" t="s">
        <v>481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6.5" customHeight="1">
      <c r="A71" s="29" t="s">
        <v>477</v>
      </c>
      <c r="B71" s="40" t="s">
        <v>553</v>
      </c>
      <c r="C71" s="48">
        <v>0</v>
      </c>
      <c r="D71" s="48">
        <v>1</v>
      </c>
      <c r="E71" s="48">
        <v>1</v>
      </c>
      <c r="F71" s="48">
        <v>1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3</v>
      </c>
      <c r="N71" s="48">
        <v>0</v>
      </c>
      <c r="O71" s="64">
        <v>6</v>
      </c>
      <c r="P71" s="13" t="s">
        <v>506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6.5" customHeight="1">
      <c r="A72" s="29" t="s">
        <v>478</v>
      </c>
      <c r="B72" s="40" t="s">
        <v>553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3.4</v>
      </c>
      <c r="N72" s="48">
        <v>0</v>
      </c>
      <c r="O72" s="64">
        <v>3.4</v>
      </c>
      <c r="P72" s="13" t="s">
        <v>507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6.5" customHeight="1">
      <c r="A73" s="29" t="s">
        <v>479</v>
      </c>
      <c r="B73" s="40" t="s">
        <v>553</v>
      </c>
      <c r="C73" s="48">
        <v>0</v>
      </c>
      <c r="D73" s="48">
        <v>0.2</v>
      </c>
      <c r="E73" s="48">
        <v>1</v>
      </c>
      <c r="F73" s="48">
        <v>1.4</v>
      </c>
      <c r="G73" s="48">
        <v>0</v>
      </c>
      <c r="H73" s="48">
        <v>1</v>
      </c>
      <c r="I73" s="48">
        <v>0</v>
      </c>
      <c r="J73" s="48">
        <v>0</v>
      </c>
      <c r="K73" s="48">
        <v>0</v>
      </c>
      <c r="L73" s="48">
        <v>0</v>
      </c>
      <c r="M73" s="48">
        <v>31.3</v>
      </c>
      <c r="N73" s="48">
        <v>0</v>
      </c>
      <c r="O73" s="64">
        <v>34.9</v>
      </c>
      <c r="P73" s="13" t="s">
        <v>508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6.5" customHeight="1" thickBot="1">
      <c r="A74" s="53" t="s">
        <v>480</v>
      </c>
      <c r="B74" s="54" t="s">
        <v>553</v>
      </c>
      <c r="C74" s="48">
        <v>1.3</v>
      </c>
      <c r="D74" s="48">
        <v>0</v>
      </c>
      <c r="E74" s="48">
        <v>1.5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19.5</v>
      </c>
      <c r="N74" s="48">
        <v>0</v>
      </c>
      <c r="O74" s="65">
        <v>22.3</v>
      </c>
      <c r="P74" s="35" t="s">
        <v>509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6.5" thickBot="1">
      <c r="A75" s="49" t="s">
        <v>349</v>
      </c>
      <c r="B75" s="50"/>
      <c r="C75" s="51">
        <f>AVERAGE(C45:C74)</f>
        <v>13.476666666666665</v>
      </c>
      <c r="D75" s="51">
        <f>AVERAGE(D45:D74)</f>
        <v>10.520000000000001</v>
      </c>
      <c r="E75" s="51">
        <f t="shared" ref="E75:O75" si="4">AVERAGE(E45:E74)</f>
        <v>40.063333333333325</v>
      </c>
      <c r="F75" s="51">
        <f t="shared" si="4"/>
        <v>24.499999999999996</v>
      </c>
      <c r="G75" s="51">
        <f t="shared" si="4"/>
        <v>10.270000000000001</v>
      </c>
      <c r="H75" s="51">
        <f t="shared" si="4"/>
        <v>1.61</v>
      </c>
      <c r="I75" s="51">
        <f t="shared" si="4"/>
        <v>0.49333333333333335</v>
      </c>
      <c r="J75" s="51">
        <f t="shared" si="4"/>
        <v>6.33</v>
      </c>
      <c r="K75" s="51">
        <f t="shared" si="4"/>
        <v>10.396666666666668</v>
      </c>
      <c r="L75" s="51">
        <f t="shared" si="4"/>
        <v>53.316666666666677</v>
      </c>
      <c r="M75" s="51">
        <f t="shared" si="4"/>
        <v>19.396666666666665</v>
      </c>
      <c r="N75" s="51">
        <f t="shared" si="4"/>
        <v>34.28</v>
      </c>
      <c r="O75" s="51">
        <f t="shared" si="4"/>
        <v>224.65333333333331</v>
      </c>
      <c r="P75" s="55" t="s">
        <v>350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8" spans="1:38" ht="21.75" customHeight="1">
      <c r="A78" s="87" t="s">
        <v>613</v>
      </c>
      <c r="B78" s="87"/>
      <c r="C78" s="87"/>
      <c r="D78" s="8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73" t="s">
        <v>614</v>
      </c>
      <c r="Q78" s="4"/>
    </row>
    <row r="79" spans="1:38">
      <c r="A79" s="4" t="s">
        <v>0</v>
      </c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 t="s">
        <v>1</v>
      </c>
      <c r="Q79" s="4"/>
    </row>
    <row r="80" spans="1:38">
      <c r="A80" s="85" t="s">
        <v>2</v>
      </c>
      <c r="B80" s="35"/>
      <c r="C80" s="13" t="s">
        <v>3</v>
      </c>
      <c r="D80" s="13" t="s">
        <v>4</v>
      </c>
      <c r="E80" s="13" t="s">
        <v>5</v>
      </c>
      <c r="F80" s="13" t="s">
        <v>6</v>
      </c>
      <c r="G80" s="13" t="s">
        <v>7</v>
      </c>
      <c r="H80" s="13" t="s">
        <v>8</v>
      </c>
      <c r="I80" s="13" t="s">
        <v>9</v>
      </c>
      <c r="J80" s="13" t="s">
        <v>10</v>
      </c>
      <c r="K80" s="13" t="s">
        <v>11</v>
      </c>
      <c r="L80" s="13" t="s">
        <v>12</v>
      </c>
      <c r="M80" s="13" t="s">
        <v>13</v>
      </c>
      <c r="N80" s="13" t="s">
        <v>14</v>
      </c>
      <c r="O80" s="13" t="s">
        <v>15</v>
      </c>
      <c r="P80" s="83" t="s">
        <v>16</v>
      </c>
      <c r="Q80" s="4"/>
    </row>
    <row r="81" spans="1:17">
      <c r="A81" s="86"/>
      <c r="B81" s="36"/>
      <c r="C81" s="14" t="s">
        <v>17</v>
      </c>
      <c r="D81" s="14" t="s">
        <v>18</v>
      </c>
      <c r="E81" s="14" t="s">
        <v>19</v>
      </c>
      <c r="F81" s="14" t="s">
        <v>20</v>
      </c>
      <c r="G81" s="14" t="s">
        <v>21</v>
      </c>
      <c r="H81" s="14" t="s">
        <v>22</v>
      </c>
      <c r="I81" s="14" t="s">
        <v>23</v>
      </c>
      <c r="J81" s="14" t="s">
        <v>24</v>
      </c>
      <c r="K81" s="14" t="s">
        <v>25</v>
      </c>
      <c r="L81" s="14" t="s">
        <v>26</v>
      </c>
      <c r="M81" s="14" t="s">
        <v>27</v>
      </c>
      <c r="N81" s="14" t="s">
        <v>28</v>
      </c>
      <c r="O81" s="14" t="s">
        <v>29</v>
      </c>
      <c r="P81" s="84"/>
      <c r="Q81" s="4"/>
    </row>
    <row r="82" spans="1:17">
      <c r="A82" s="13" t="s">
        <v>39</v>
      </c>
      <c r="B82" s="13"/>
      <c r="C82" s="10" t="s">
        <v>172</v>
      </c>
      <c r="D82" s="10" t="s">
        <v>172</v>
      </c>
      <c r="E82" s="10" t="s">
        <v>172</v>
      </c>
      <c r="F82" s="10" t="s">
        <v>172</v>
      </c>
      <c r="G82" s="10" t="s">
        <v>172</v>
      </c>
      <c r="H82" s="10" t="s">
        <v>172</v>
      </c>
      <c r="I82" s="10" t="s">
        <v>172</v>
      </c>
      <c r="J82" s="10" t="s">
        <v>172</v>
      </c>
      <c r="K82" s="10" t="s">
        <v>172</v>
      </c>
      <c r="L82" s="10" t="s">
        <v>172</v>
      </c>
      <c r="M82" s="10" t="s">
        <v>172</v>
      </c>
      <c r="N82" s="10" t="s">
        <v>172</v>
      </c>
      <c r="O82" s="10">
        <v>268</v>
      </c>
      <c r="P82" s="13" t="s">
        <v>40</v>
      </c>
      <c r="Q82" s="1"/>
    </row>
    <row r="83" spans="1:17">
      <c r="A83" s="13" t="s">
        <v>41</v>
      </c>
      <c r="B83" s="13"/>
      <c r="C83" s="10" t="s">
        <v>172</v>
      </c>
      <c r="D83" s="10" t="s">
        <v>172</v>
      </c>
      <c r="E83" s="10" t="s">
        <v>172</v>
      </c>
      <c r="F83" s="10" t="s">
        <v>172</v>
      </c>
      <c r="G83" s="10" t="s">
        <v>172</v>
      </c>
      <c r="H83" s="10" t="s">
        <v>172</v>
      </c>
      <c r="I83" s="10" t="s">
        <v>172</v>
      </c>
      <c r="J83" s="10" t="s">
        <v>172</v>
      </c>
      <c r="K83" s="10" t="s">
        <v>172</v>
      </c>
      <c r="L83" s="10" t="s">
        <v>172</v>
      </c>
      <c r="M83" s="10" t="s">
        <v>172</v>
      </c>
      <c r="N83" s="10" t="s">
        <v>172</v>
      </c>
      <c r="O83" s="10">
        <v>505</v>
      </c>
      <c r="P83" s="13" t="s">
        <v>42</v>
      </c>
    </row>
    <row r="84" spans="1:17">
      <c r="A84" s="13" t="s">
        <v>43</v>
      </c>
      <c r="B84" s="13"/>
      <c r="C84" s="10" t="s">
        <v>172</v>
      </c>
      <c r="D84" s="10" t="s">
        <v>172</v>
      </c>
      <c r="E84" s="10" t="s">
        <v>172</v>
      </c>
      <c r="F84" s="10" t="s">
        <v>172</v>
      </c>
      <c r="G84" s="10" t="s">
        <v>172</v>
      </c>
      <c r="H84" s="10" t="s">
        <v>172</v>
      </c>
      <c r="I84" s="10" t="s">
        <v>172</v>
      </c>
      <c r="J84" s="10" t="s">
        <v>172</v>
      </c>
      <c r="K84" s="10" t="s">
        <v>172</v>
      </c>
      <c r="L84" s="10" t="s">
        <v>172</v>
      </c>
      <c r="M84" s="10" t="s">
        <v>172</v>
      </c>
      <c r="N84" s="10" t="s">
        <v>172</v>
      </c>
      <c r="O84" s="10">
        <v>339</v>
      </c>
      <c r="P84" s="13" t="s">
        <v>44</v>
      </c>
    </row>
    <row r="85" spans="1:17">
      <c r="A85" s="13" t="s">
        <v>45</v>
      </c>
      <c r="B85" s="13"/>
      <c r="C85" s="10" t="s">
        <v>172</v>
      </c>
      <c r="D85" s="10" t="s">
        <v>172</v>
      </c>
      <c r="E85" s="10" t="s">
        <v>172</v>
      </c>
      <c r="F85" s="10" t="s">
        <v>172</v>
      </c>
      <c r="G85" s="10" t="s">
        <v>172</v>
      </c>
      <c r="H85" s="10" t="s">
        <v>172</v>
      </c>
      <c r="I85" s="10" t="s">
        <v>172</v>
      </c>
      <c r="J85" s="10" t="s">
        <v>172</v>
      </c>
      <c r="K85" s="10" t="s">
        <v>172</v>
      </c>
      <c r="L85" s="10" t="s">
        <v>172</v>
      </c>
      <c r="M85" s="10" t="s">
        <v>172</v>
      </c>
      <c r="N85" s="10" t="s">
        <v>172</v>
      </c>
      <c r="O85" s="10">
        <v>723</v>
      </c>
      <c r="P85" s="13" t="s">
        <v>46</v>
      </c>
    </row>
    <row r="86" spans="1:17">
      <c r="A86" s="13" t="s">
        <v>47</v>
      </c>
      <c r="B86" s="13"/>
      <c r="C86" s="10" t="s">
        <v>172</v>
      </c>
      <c r="D86" s="10" t="s">
        <v>172</v>
      </c>
      <c r="E86" s="10" t="s">
        <v>172</v>
      </c>
      <c r="F86" s="10" t="s">
        <v>172</v>
      </c>
      <c r="G86" s="10" t="s">
        <v>172</v>
      </c>
      <c r="H86" s="10" t="s">
        <v>172</v>
      </c>
      <c r="I86" s="10" t="s">
        <v>172</v>
      </c>
      <c r="J86" s="10" t="s">
        <v>172</v>
      </c>
      <c r="K86" s="10" t="s">
        <v>172</v>
      </c>
      <c r="L86" s="10" t="s">
        <v>172</v>
      </c>
      <c r="M86" s="10" t="s">
        <v>172</v>
      </c>
      <c r="N86" s="10" t="s">
        <v>172</v>
      </c>
      <c r="O86" s="10">
        <v>480</v>
      </c>
      <c r="P86" s="13" t="s">
        <v>48</v>
      </c>
    </row>
    <row r="87" spans="1:17">
      <c r="A87" s="13" t="s">
        <v>49</v>
      </c>
      <c r="B87" s="13"/>
      <c r="C87" s="10" t="s">
        <v>172</v>
      </c>
      <c r="D87" s="10" t="s">
        <v>172</v>
      </c>
      <c r="E87" s="10" t="s">
        <v>172</v>
      </c>
      <c r="F87" s="10" t="s">
        <v>172</v>
      </c>
      <c r="G87" s="10" t="s">
        <v>172</v>
      </c>
      <c r="H87" s="10" t="s">
        <v>172</v>
      </c>
      <c r="I87" s="10" t="s">
        <v>172</v>
      </c>
      <c r="J87" s="10" t="s">
        <v>172</v>
      </c>
      <c r="K87" s="10" t="s">
        <v>172</v>
      </c>
      <c r="L87" s="10" t="s">
        <v>172</v>
      </c>
      <c r="M87" s="10" t="s">
        <v>172</v>
      </c>
      <c r="N87" s="10" t="s">
        <v>172</v>
      </c>
      <c r="O87" s="10">
        <v>299</v>
      </c>
      <c r="P87" s="13" t="s">
        <v>50</v>
      </c>
    </row>
    <row r="88" spans="1:17">
      <c r="A88" s="13" t="s">
        <v>51</v>
      </c>
      <c r="B88" s="13"/>
      <c r="C88" s="10" t="s">
        <v>172</v>
      </c>
      <c r="D88" s="10" t="s">
        <v>172</v>
      </c>
      <c r="E88" s="10" t="s">
        <v>172</v>
      </c>
      <c r="F88" s="10" t="s">
        <v>172</v>
      </c>
      <c r="G88" s="10" t="s">
        <v>172</v>
      </c>
      <c r="H88" s="10" t="s">
        <v>172</v>
      </c>
      <c r="I88" s="10" t="s">
        <v>172</v>
      </c>
      <c r="J88" s="10" t="s">
        <v>172</v>
      </c>
      <c r="K88" s="10" t="s">
        <v>172</v>
      </c>
      <c r="L88" s="10" t="s">
        <v>172</v>
      </c>
      <c r="M88" s="10" t="s">
        <v>172</v>
      </c>
      <c r="N88" s="10" t="s">
        <v>172</v>
      </c>
      <c r="O88" s="10">
        <v>333</v>
      </c>
      <c r="P88" s="13" t="s">
        <v>52</v>
      </c>
    </row>
    <row r="89" spans="1:17">
      <c r="A89" s="13" t="s">
        <v>53</v>
      </c>
      <c r="B89" s="13"/>
      <c r="C89" s="10" t="s">
        <v>172</v>
      </c>
      <c r="D89" s="10" t="s">
        <v>172</v>
      </c>
      <c r="E89" s="10" t="s">
        <v>172</v>
      </c>
      <c r="F89" s="10" t="s">
        <v>172</v>
      </c>
      <c r="G89" s="10" t="s">
        <v>172</v>
      </c>
      <c r="H89" s="10" t="s">
        <v>172</v>
      </c>
      <c r="I89" s="10" t="s">
        <v>172</v>
      </c>
      <c r="J89" s="10" t="s">
        <v>172</v>
      </c>
      <c r="K89" s="10" t="s">
        <v>172</v>
      </c>
      <c r="L89" s="10" t="s">
        <v>172</v>
      </c>
      <c r="M89" s="10" t="s">
        <v>172</v>
      </c>
      <c r="N89" s="10" t="s">
        <v>172</v>
      </c>
      <c r="O89" s="10">
        <v>447</v>
      </c>
      <c r="P89" s="13" t="s">
        <v>54</v>
      </c>
    </row>
    <row r="90" spans="1:17">
      <c r="A90" s="13" t="s">
        <v>55</v>
      </c>
      <c r="B90" s="13"/>
      <c r="C90" s="10" t="s">
        <v>172</v>
      </c>
      <c r="D90" s="10" t="s">
        <v>172</v>
      </c>
      <c r="E90" s="10" t="s">
        <v>172</v>
      </c>
      <c r="F90" s="10" t="s">
        <v>172</v>
      </c>
      <c r="G90" s="10" t="s">
        <v>172</v>
      </c>
      <c r="H90" s="10" t="s">
        <v>172</v>
      </c>
      <c r="I90" s="10" t="s">
        <v>172</v>
      </c>
      <c r="J90" s="10" t="s">
        <v>172</v>
      </c>
      <c r="K90" s="10" t="s">
        <v>172</v>
      </c>
      <c r="L90" s="10" t="s">
        <v>172</v>
      </c>
      <c r="M90" s="10" t="s">
        <v>172</v>
      </c>
      <c r="N90" s="10" t="s">
        <v>172</v>
      </c>
      <c r="O90" s="10">
        <v>200</v>
      </c>
      <c r="P90" s="13" t="s">
        <v>56</v>
      </c>
    </row>
    <row r="91" spans="1:17">
      <c r="A91" s="13" t="s">
        <v>57</v>
      </c>
      <c r="B91" s="13"/>
      <c r="C91" s="10" t="s">
        <v>172</v>
      </c>
      <c r="D91" s="10" t="s">
        <v>172</v>
      </c>
      <c r="E91" s="10" t="s">
        <v>172</v>
      </c>
      <c r="F91" s="10" t="s">
        <v>172</v>
      </c>
      <c r="G91" s="10" t="s">
        <v>172</v>
      </c>
      <c r="H91" s="10" t="s">
        <v>172</v>
      </c>
      <c r="I91" s="10" t="s">
        <v>172</v>
      </c>
      <c r="J91" s="10" t="s">
        <v>172</v>
      </c>
      <c r="K91" s="10" t="s">
        <v>172</v>
      </c>
      <c r="L91" s="10" t="s">
        <v>172</v>
      </c>
      <c r="M91" s="10" t="s">
        <v>172</v>
      </c>
      <c r="N91" s="10" t="s">
        <v>172</v>
      </c>
      <c r="O91" s="10">
        <v>1157</v>
      </c>
      <c r="P91" s="13" t="s">
        <v>58</v>
      </c>
    </row>
    <row r="92" spans="1:17">
      <c r="A92" s="13" t="s">
        <v>59</v>
      </c>
      <c r="B92" s="13"/>
      <c r="C92" s="10" t="s">
        <v>172</v>
      </c>
      <c r="D92" s="10" t="s">
        <v>172</v>
      </c>
      <c r="E92" s="10" t="s">
        <v>172</v>
      </c>
      <c r="F92" s="10" t="s">
        <v>172</v>
      </c>
      <c r="G92" s="10" t="s">
        <v>172</v>
      </c>
      <c r="H92" s="10" t="s">
        <v>172</v>
      </c>
      <c r="I92" s="10" t="s">
        <v>172</v>
      </c>
      <c r="J92" s="10" t="s">
        <v>172</v>
      </c>
      <c r="K92" s="10" t="s">
        <v>172</v>
      </c>
      <c r="L92" s="10" t="s">
        <v>172</v>
      </c>
      <c r="M92" s="10" t="s">
        <v>172</v>
      </c>
      <c r="N92" s="10" t="s">
        <v>172</v>
      </c>
      <c r="O92" s="10">
        <v>451</v>
      </c>
      <c r="P92" s="13" t="s">
        <v>60</v>
      </c>
    </row>
    <row r="93" spans="1:17">
      <c r="A93" s="13" t="s">
        <v>61</v>
      </c>
      <c r="B93" s="13"/>
      <c r="C93" s="10" t="s">
        <v>172</v>
      </c>
      <c r="D93" s="10" t="s">
        <v>172</v>
      </c>
      <c r="E93" s="10" t="s">
        <v>172</v>
      </c>
      <c r="F93" s="10" t="s">
        <v>172</v>
      </c>
      <c r="G93" s="10" t="s">
        <v>172</v>
      </c>
      <c r="H93" s="10" t="s">
        <v>172</v>
      </c>
      <c r="I93" s="10" t="s">
        <v>172</v>
      </c>
      <c r="J93" s="10" t="s">
        <v>172</v>
      </c>
      <c r="K93" s="10" t="s">
        <v>172</v>
      </c>
      <c r="L93" s="10" t="s">
        <v>172</v>
      </c>
      <c r="M93" s="10" t="s">
        <v>172</v>
      </c>
      <c r="N93" s="10" t="s">
        <v>172</v>
      </c>
      <c r="O93" s="10">
        <v>282</v>
      </c>
      <c r="P93" s="13" t="s">
        <v>62</v>
      </c>
    </row>
    <row r="94" spans="1:17">
      <c r="A94" s="13" t="s">
        <v>63</v>
      </c>
      <c r="B94" s="13"/>
      <c r="C94" s="10" t="s">
        <v>172</v>
      </c>
      <c r="D94" s="10" t="s">
        <v>172</v>
      </c>
      <c r="E94" s="10" t="s">
        <v>172</v>
      </c>
      <c r="F94" s="10" t="s">
        <v>172</v>
      </c>
      <c r="G94" s="10" t="s">
        <v>172</v>
      </c>
      <c r="H94" s="10" t="s">
        <v>172</v>
      </c>
      <c r="I94" s="10" t="s">
        <v>172</v>
      </c>
      <c r="J94" s="10" t="s">
        <v>172</v>
      </c>
      <c r="K94" s="10" t="s">
        <v>172</v>
      </c>
      <c r="L94" s="10" t="s">
        <v>172</v>
      </c>
      <c r="M94" s="10" t="s">
        <v>172</v>
      </c>
      <c r="N94" s="10" t="s">
        <v>172</v>
      </c>
      <c r="O94" s="10">
        <v>970</v>
      </c>
      <c r="P94" s="13" t="s">
        <v>64</v>
      </c>
    </row>
    <row r="95" spans="1:17">
      <c r="A95" s="13" t="s">
        <v>65</v>
      </c>
      <c r="B95" s="13"/>
      <c r="C95" s="10" t="s">
        <v>172</v>
      </c>
      <c r="D95" s="10" t="s">
        <v>172</v>
      </c>
      <c r="E95" s="10" t="s">
        <v>172</v>
      </c>
      <c r="F95" s="10" t="s">
        <v>172</v>
      </c>
      <c r="G95" s="10" t="s">
        <v>172</v>
      </c>
      <c r="H95" s="10" t="s">
        <v>172</v>
      </c>
      <c r="I95" s="10" t="s">
        <v>172</v>
      </c>
      <c r="J95" s="10" t="s">
        <v>172</v>
      </c>
      <c r="K95" s="10" t="s">
        <v>172</v>
      </c>
      <c r="L95" s="10" t="s">
        <v>172</v>
      </c>
      <c r="M95" s="10" t="s">
        <v>172</v>
      </c>
      <c r="N95" s="10" t="s">
        <v>172</v>
      </c>
      <c r="O95" s="10">
        <v>291</v>
      </c>
      <c r="P95" s="13" t="s">
        <v>66</v>
      </c>
    </row>
    <row r="96" spans="1:17">
      <c r="A96" s="13" t="s">
        <v>67</v>
      </c>
      <c r="B96" s="13"/>
      <c r="C96" s="10" t="s">
        <v>172</v>
      </c>
      <c r="D96" s="10" t="s">
        <v>172</v>
      </c>
      <c r="E96" s="10" t="s">
        <v>172</v>
      </c>
      <c r="F96" s="10" t="s">
        <v>172</v>
      </c>
      <c r="G96" s="10" t="s">
        <v>172</v>
      </c>
      <c r="H96" s="10" t="s">
        <v>172</v>
      </c>
      <c r="I96" s="10" t="s">
        <v>172</v>
      </c>
      <c r="J96" s="10" t="s">
        <v>172</v>
      </c>
      <c r="K96" s="10" t="s">
        <v>172</v>
      </c>
      <c r="L96" s="10" t="s">
        <v>172</v>
      </c>
      <c r="M96" s="10" t="s">
        <v>172</v>
      </c>
      <c r="N96" s="10" t="s">
        <v>172</v>
      </c>
      <c r="O96" s="10">
        <v>877</v>
      </c>
      <c r="P96" s="13" t="s">
        <v>68</v>
      </c>
    </row>
    <row r="97" spans="1:16">
      <c r="A97" s="13" t="s">
        <v>69</v>
      </c>
      <c r="B97" s="13"/>
      <c r="C97" s="10" t="s">
        <v>172</v>
      </c>
      <c r="D97" s="10" t="s">
        <v>172</v>
      </c>
      <c r="E97" s="10" t="s">
        <v>172</v>
      </c>
      <c r="F97" s="10" t="s">
        <v>172</v>
      </c>
      <c r="G97" s="10" t="s">
        <v>172</v>
      </c>
      <c r="H97" s="10" t="s">
        <v>172</v>
      </c>
      <c r="I97" s="10" t="s">
        <v>172</v>
      </c>
      <c r="J97" s="10" t="s">
        <v>172</v>
      </c>
      <c r="K97" s="10" t="s">
        <v>172</v>
      </c>
      <c r="L97" s="10" t="s">
        <v>172</v>
      </c>
      <c r="M97" s="10" t="s">
        <v>172</v>
      </c>
      <c r="N97" s="10" t="s">
        <v>172</v>
      </c>
      <c r="O97" s="10">
        <v>799</v>
      </c>
      <c r="P97" s="13" t="s">
        <v>70</v>
      </c>
    </row>
    <row r="98" spans="1:16">
      <c r="A98" s="13" t="s">
        <v>71</v>
      </c>
      <c r="B98" s="13"/>
      <c r="C98" s="10" t="s">
        <v>172</v>
      </c>
      <c r="D98" s="10" t="s">
        <v>172</v>
      </c>
      <c r="E98" s="10" t="s">
        <v>172</v>
      </c>
      <c r="F98" s="10" t="s">
        <v>172</v>
      </c>
      <c r="G98" s="10" t="s">
        <v>172</v>
      </c>
      <c r="H98" s="10" t="s">
        <v>172</v>
      </c>
      <c r="I98" s="10" t="s">
        <v>172</v>
      </c>
      <c r="J98" s="10" t="s">
        <v>172</v>
      </c>
      <c r="K98" s="10" t="s">
        <v>172</v>
      </c>
      <c r="L98" s="10" t="s">
        <v>172</v>
      </c>
      <c r="M98" s="10" t="s">
        <v>172</v>
      </c>
      <c r="N98" s="10" t="s">
        <v>172</v>
      </c>
      <c r="O98" s="10">
        <v>711</v>
      </c>
      <c r="P98" s="13" t="s">
        <v>72</v>
      </c>
    </row>
    <row r="99" spans="1:16">
      <c r="A99" s="13" t="s">
        <v>73</v>
      </c>
      <c r="B99" s="13"/>
      <c r="C99" s="10" t="s">
        <v>172</v>
      </c>
      <c r="D99" s="10" t="s">
        <v>172</v>
      </c>
      <c r="E99" s="10" t="s">
        <v>172</v>
      </c>
      <c r="F99" s="10" t="s">
        <v>172</v>
      </c>
      <c r="G99" s="10" t="s">
        <v>172</v>
      </c>
      <c r="H99" s="10" t="s">
        <v>172</v>
      </c>
      <c r="I99" s="10" t="s">
        <v>172</v>
      </c>
      <c r="J99" s="10" t="s">
        <v>172</v>
      </c>
      <c r="K99" s="10" t="s">
        <v>172</v>
      </c>
      <c r="L99" s="10" t="s">
        <v>172</v>
      </c>
      <c r="M99" s="10" t="s">
        <v>172</v>
      </c>
      <c r="N99" s="10" t="s">
        <v>172</v>
      </c>
      <c r="O99" s="10">
        <v>266</v>
      </c>
      <c r="P99" s="13" t="s">
        <v>74</v>
      </c>
    </row>
    <row r="100" spans="1:16">
      <c r="A100" s="13" t="s">
        <v>75</v>
      </c>
      <c r="B100" s="13"/>
      <c r="C100" s="10" t="s">
        <v>172</v>
      </c>
      <c r="D100" s="10" t="s">
        <v>172</v>
      </c>
      <c r="E100" s="10" t="s">
        <v>172</v>
      </c>
      <c r="F100" s="10" t="s">
        <v>172</v>
      </c>
      <c r="G100" s="10" t="s">
        <v>172</v>
      </c>
      <c r="H100" s="10" t="s">
        <v>172</v>
      </c>
      <c r="I100" s="10" t="s">
        <v>172</v>
      </c>
      <c r="J100" s="10" t="s">
        <v>172</v>
      </c>
      <c r="K100" s="10" t="s">
        <v>172</v>
      </c>
      <c r="L100" s="10" t="s">
        <v>172</v>
      </c>
      <c r="M100" s="10" t="s">
        <v>172</v>
      </c>
      <c r="N100" s="10" t="s">
        <v>172</v>
      </c>
      <c r="O100" s="10" t="s">
        <v>351</v>
      </c>
      <c r="P100" s="13" t="s">
        <v>76</v>
      </c>
    </row>
    <row r="101" spans="1:16">
      <c r="A101" s="13" t="s">
        <v>77</v>
      </c>
      <c r="B101" s="13"/>
      <c r="C101" s="10" t="s">
        <v>172</v>
      </c>
      <c r="D101" s="10" t="s">
        <v>172</v>
      </c>
      <c r="E101" s="10" t="s">
        <v>172</v>
      </c>
      <c r="F101" s="10" t="s">
        <v>172</v>
      </c>
      <c r="G101" s="10" t="s">
        <v>172</v>
      </c>
      <c r="H101" s="10" t="s">
        <v>172</v>
      </c>
      <c r="I101" s="10" t="s">
        <v>172</v>
      </c>
      <c r="J101" s="10" t="s">
        <v>172</v>
      </c>
      <c r="K101" s="10" t="s">
        <v>172</v>
      </c>
      <c r="L101" s="10" t="s">
        <v>172</v>
      </c>
      <c r="M101" s="10" t="s">
        <v>172</v>
      </c>
      <c r="N101" s="10" t="s">
        <v>172</v>
      </c>
      <c r="O101" s="10">
        <v>302</v>
      </c>
      <c r="P101" s="13" t="s">
        <v>78</v>
      </c>
    </row>
    <row r="102" spans="1:16">
      <c r="A102" s="13" t="s">
        <v>79</v>
      </c>
      <c r="B102" s="13"/>
      <c r="C102" s="10" t="s">
        <v>172</v>
      </c>
      <c r="D102" s="10" t="s">
        <v>172</v>
      </c>
      <c r="E102" s="10" t="s">
        <v>172</v>
      </c>
      <c r="F102" s="10" t="s">
        <v>172</v>
      </c>
      <c r="G102" s="10" t="s">
        <v>172</v>
      </c>
      <c r="H102" s="10" t="s">
        <v>172</v>
      </c>
      <c r="I102" s="10" t="s">
        <v>172</v>
      </c>
      <c r="J102" s="10" t="s">
        <v>172</v>
      </c>
      <c r="K102" s="10" t="s">
        <v>172</v>
      </c>
      <c r="L102" s="10" t="s">
        <v>172</v>
      </c>
      <c r="M102" s="10" t="s">
        <v>172</v>
      </c>
      <c r="N102" s="10" t="s">
        <v>172</v>
      </c>
      <c r="O102" s="10">
        <v>399</v>
      </c>
      <c r="P102" s="13" t="s">
        <v>262</v>
      </c>
    </row>
    <row r="103" spans="1:16">
      <c r="A103" s="13" t="s">
        <v>80</v>
      </c>
      <c r="B103" s="13"/>
      <c r="C103" s="10" t="s">
        <v>172</v>
      </c>
      <c r="D103" s="10" t="s">
        <v>172</v>
      </c>
      <c r="E103" s="10" t="s">
        <v>172</v>
      </c>
      <c r="F103" s="10" t="s">
        <v>172</v>
      </c>
      <c r="G103" s="10" t="s">
        <v>172</v>
      </c>
      <c r="H103" s="10" t="s">
        <v>172</v>
      </c>
      <c r="I103" s="10" t="s">
        <v>172</v>
      </c>
      <c r="J103" s="10" t="s">
        <v>172</v>
      </c>
      <c r="K103" s="10" t="s">
        <v>172</v>
      </c>
      <c r="L103" s="10" t="s">
        <v>172</v>
      </c>
      <c r="M103" s="10" t="s">
        <v>172</v>
      </c>
      <c r="N103" s="10" t="s">
        <v>172</v>
      </c>
      <c r="O103" s="10">
        <v>1403</v>
      </c>
      <c r="P103" s="13" t="s">
        <v>263</v>
      </c>
    </row>
    <row r="104" spans="1:16">
      <c r="A104" s="13" t="s">
        <v>81</v>
      </c>
      <c r="B104" s="13"/>
      <c r="C104" s="10" t="s">
        <v>172</v>
      </c>
      <c r="D104" s="10" t="s">
        <v>172</v>
      </c>
      <c r="E104" s="10" t="s">
        <v>172</v>
      </c>
      <c r="F104" s="10" t="s">
        <v>172</v>
      </c>
      <c r="G104" s="10" t="s">
        <v>172</v>
      </c>
      <c r="H104" s="10" t="s">
        <v>172</v>
      </c>
      <c r="I104" s="10" t="s">
        <v>172</v>
      </c>
      <c r="J104" s="10" t="s">
        <v>172</v>
      </c>
      <c r="K104" s="10" t="s">
        <v>172</v>
      </c>
      <c r="L104" s="10" t="s">
        <v>172</v>
      </c>
      <c r="M104" s="10" t="s">
        <v>172</v>
      </c>
      <c r="N104" s="10" t="s">
        <v>172</v>
      </c>
      <c r="O104" s="10">
        <v>638</v>
      </c>
      <c r="P104" s="13" t="s">
        <v>264</v>
      </c>
    </row>
    <row r="105" spans="1:16">
      <c r="A105" s="13" t="s">
        <v>82</v>
      </c>
      <c r="B105" s="13"/>
      <c r="C105" s="10" t="s">
        <v>172</v>
      </c>
      <c r="D105" s="10" t="s">
        <v>172</v>
      </c>
      <c r="E105" s="10" t="s">
        <v>172</v>
      </c>
      <c r="F105" s="10" t="s">
        <v>172</v>
      </c>
      <c r="G105" s="10" t="s">
        <v>172</v>
      </c>
      <c r="H105" s="10" t="s">
        <v>172</v>
      </c>
      <c r="I105" s="10" t="s">
        <v>172</v>
      </c>
      <c r="J105" s="10" t="s">
        <v>172</v>
      </c>
      <c r="K105" s="10" t="s">
        <v>172</v>
      </c>
      <c r="L105" s="10" t="s">
        <v>172</v>
      </c>
      <c r="M105" s="10" t="s">
        <v>172</v>
      </c>
      <c r="N105" s="10" t="s">
        <v>172</v>
      </c>
      <c r="O105" s="10">
        <v>687</v>
      </c>
      <c r="P105" s="13" t="s">
        <v>265</v>
      </c>
    </row>
    <row r="106" spans="1:16">
      <c r="A106" s="13" t="s">
        <v>83</v>
      </c>
      <c r="B106" s="13"/>
      <c r="C106" s="10" t="s">
        <v>172</v>
      </c>
      <c r="D106" s="10" t="s">
        <v>172</v>
      </c>
      <c r="E106" s="10" t="s">
        <v>172</v>
      </c>
      <c r="F106" s="10" t="s">
        <v>172</v>
      </c>
      <c r="G106" s="10" t="s">
        <v>172</v>
      </c>
      <c r="H106" s="10" t="s">
        <v>172</v>
      </c>
      <c r="I106" s="10" t="s">
        <v>172</v>
      </c>
      <c r="J106" s="10" t="s">
        <v>172</v>
      </c>
      <c r="K106" s="10" t="s">
        <v>172</v>
      </c>
      <c r="L106" s="10" t="s">
        <v>172</v>
      </c>
      <c r="M106" s="10" t="s">
        <v>172</v>
      </c>
      <c r="N106" s="10" t="s">
        <v>172</v>
      </c>
      <c r="O106" s="10">
        <v>248</v>
      </c>
      <c r="P106" s="13" t="s">
        <v>266</v>
      </c>
    </row>
    <row r="107" spans="1:16">
      <c r="A107" s="13" t="s">
        <v>84</v>
      </c>
      <c r="B107" s="13"/>
      <c r="C107" s="10" t="s">
        <v>172</v>
      </c>
      <c r="D107" s="10" t="s">
        <v>172</v>
      </c>
      <c r="E107" s="10" t="s">
        <v>172</v>
      </c>
      <c r="F107" s="10" t="s">
        <v>172</v>
      </c>
      <c r="G107" s="10" t="s">
        <v>172</v>
      </c>
      <c r="H107" s="10" t="s">
        <v>172</v>
      </c>
      <c r="I107" s="10" t="s">
        <v>172</v>
      </c>
      <c r="J107" s="10" t="s">
        <v>172</v>
      </c>
      <c r="K107" s="10" t="s">
        <v>172</v>
      </c>
      <c r="L107" s="10" t="s">
        <v>172</v>
      </c>
      <c r="M107" s="10" t="s">
        <v>172</v>
      </c>
      <c r="N107" s="10" t="s">
        <v>172</v>
      </c>
      <c r="O107" s="10">
        <v>567</v>
      </c>
      <c r="P107" s="13" t="s">
        <v>267</v>
      </c>
    </row>
    <row r="108" spans="1:16">
      <c r="A108" s="13" t="s">
        <v>85</v>
      </c>
      <c r="B108" s="13"/>
      <c r="C108" s="10" t="s">
        <v>172</v>
      </c>
      <c r="D108" s="10" t="s">
        <v>172</v>
      </c>
      <c r="E108" s="10" t="s">
        <v>172</v>
      </c>
      <c r="F108" s="10" t="s">
        <v>172</v>
      </c>
      <c r="G108" s="10" t="s">
        <v>172</v>
      </c>
      <c r="H108" s="10" t="s">
        <v>172</v>
      </c>
      <c r="I108" s="10" t="s">
        <v>172</v>
      </c>
      <c r="J108" s="10" t="s">
        <v>172</v>
      </c>
      <c r="K108" s="10" t="s">
        <v>172</v>
      </c>
      <c r="L108" s="10" t="s">
        <v>172</v>
      </c>
      <c r="M108" s="10" t="s">
        <v>172</v>
      </c>
      <c r="N108" s="10" t="s">
        <v>172</v>
      </c>
      <c r="O108" s="10">
        <v>737</v>
      </c>
      <c r="P108" s="13" t="s">
        <v>268</v>
      </c>
    </row>
    <row r="109" spans="1:16">
      <c r="A109" s="13" t="s">
        <v>86</v>
      </c>
      <c r="B109" s="13"/>
      <c r="C109" s="10" t="s">
        <v>172</v>
      </c>
      <c r="D109" s="10" t="s">
        <v>172</v>
      </c>
      <c r="E109" s="10" t="s">
        <v>172</v>
      </c>
      <c r="F109" s="10" t="s">
        <v>172</v>
      </c>
      <c r="G109" s="10" t="s">
        <v>172</v>
      </c>
      <c r="H109" s="10" t="s">
        <v>172</v>
      </c>
      <c r="I109" s="10" t="s">
        <v>172</v>
      </c>
      <c r="J109" s="10" t="s">
        <v>172</v>
      </c>
      <c r="K109" s="10" t="s">
        <v>172</v>
      </c>
      <c r="L109" s="10" t="s">
        <v>172</v>
      </c>
      <c r="M109" s="10" t="s">
        <v>172</v>
      </c>
      <c r="N109" s="10" t="s">
        <v>172</v>
      </c>
      <c r="O109" s="10">
        <v>283</v>
      </c>
      <c r="P109" s="13" t="s">
        <v>269</v>
      </c>
    </row>
    <row r="110" spans="1:16">
      <c r="A110" s="13" t="s">
        <v>87</v>
      </c>
      <c r="B110" s="13"/>
      <c r="C110" s="10" t="s">
        <v>172</v>
      </c>
      <c r="D110" s="10" t="s">
        <v>172</v>
      </c>
      <c r="E110" s="10" t="s">
        <v>172</v>
      </c>
      <c r="F110" s="10" t="s">
        <v>172</v>
      </c>
      <c r="G110" s="10" t="s">
        <v>172</v>
      </c>
      <c r="H110" s="10" t="s">
        <v>172</v>
      </c>
      <c r="I110" s="10" t="s">
        <v>172</v>
      </c>
      <c r="J110" s="10" t="s">
        <v>172</v>
      </c>
      <c r="K110" s="10" t="s">
        <v>172</v>
      </c>
      <c r="L110" s="10" t="s">
        <v>172</v>
      </c>
      <c r="M110" s="10" t="s">
        <v>172</v>
      </c>
      <c r="N110" s="10" t="s">
        <v>172</v>
      </c>
      <c r="O110" s="10">
        <v>202</v>
      </c>
      <c r="P110" s="13" t="s">
        <v>88</v>
      </c>
    </row>
    <row r="111" spans="1:16">
      <c r="A111" s="13" t="s">
        <v>89</v>
      </c>
      <c r="B111" s="13"/>
      <c r="C111" s="10" t="s">
        <v>172</v>
      </c>
      <c r="D111" s="10" t="s">
        <v>172</v>
      </c>
      <c r="E111" s="10" t="s">
        <v>172</v>
      </c>
      <c r="F111" s="10" t="s">
        <v>172</v>
      </c>
      <c r="G111" s="10" t="s">
        <v>172</v>
      </c>
      <c r="H111" s="10" t="s">
        <v>172</v>
      </c>
      <c r="I111" s="10" t="s">
        <v>172</v>
      </c>
      <c r="J111" s="10" t="s">
        <v>172</v>
      </c>
      <c r="K111" s="10" t="s">
        <v>172</v>
      </c>
      <c r="L111" s="10" t="s">
        <v>172</v>
      </c>
      <c r="M111" s="10" t="s">
        <v>172</v>
      </c>
      <c r="N111" s="10" t="s">
        <v>172</v>
      </c>
      <c r="O111" s="10">
        <v>281</v>
      </c>
      <c r="P111" s="13" t="s">
        <v>48</v>
      </c>
    </row>
    <row r="112" spans="1:16">
      <c r="A112" s="13" t="s">
        <v>90</v>
      </c>
      <c r="B112" s="13"/>
      <c r="C112" s="10" t="s">
        <v>172</v>
      </c>
      <c r="D112" s="10" t="s">
        <v>172</v>
      </c>
      <c r="E112" s="10" t="s">
        <v>172</v>
      </c>
      <c r="F112" s="10" t="s">
        <v>172</v>
      </c>
      <c r="G112" s="10" t="s">
        <v>172</v>
      </c>
      <c r="H112" s="10" t="s">
        <v>172</v>
      </c>
      <c r="I112" s="10" t="s">
        <v>172</v>
      </c>
      <c r="J112" s="10" t="s">
        <v>172</v>
      </c>
      <c r="K112" s="10" t="s">
        <v>172</v>
      </c>
      <c r="L112" s="10" t="s">
        <v>172</v>
      </c>
      <c r="M112" s="10" t="s">
        <v>172</v>
      </c>
      <c r="N112" s="10" t="s">
        <v>172</v>
      </c>
      <c r="O112" s="10">
        <v>230</v>
      </c>
      <c r="P112" s="13" t="s">
        <v>91</v>
      </c>
    </row>
    <row r="113" spans="1:17">
      <c r="A113" s="13" t="s">
        <v>92</v>
      </c>
      <c r="B113" s="13"/>
      <c r="C113" s="10" t="s">
        <v>172</v>
      </c>
      <c r="D113" s="10" t="s">
        <v>172</v>
      </c>
      <c r="E113" s="10" t="s">
        <v>172</v>
      </c>
      <c r="F113" s="10" t="s">
        <v>172</v>
      </c>
      <c r="G113" s="10" t="s">
        <v>172</v>
      </c>
      <c r="H113" s="10" t="s">
        <v>172</v>
      </c>
      <c r="I113" s="10" t="s">
        <v>172</v>
      </c>
      <c r="J113" s="10" t="s">
        <v>172</v>
      </c>
      <c r="K113" s="10" t="s">
        <v>172</v>
      </c>
      <c r="L113" s="10" t="s">
        <v>172</v>
      </c>
      <c r="M113" s="10" t="s">
        <v>172</v>
      </c>
      <c r="N113" s="10" t="s">
        <v>172</v>
      </c>
      <c r="O113" s="10" t="s">
        <v>351</v>
      </c>
      <c r="P113" s="13" t="s">
        <v>93</v>
      </c>
    </row>
    <row r="114" spans="1:17">
      <c r="A114" s="13" t="s">
        <v>94</v>
      </c>
      <c r="B114" s="13"/>
      <c r="C114" s="10" t="s">
        <v>172</v>
      </c>
      <c r="D114" s="10" t="s">
        <v>172</v>
      </c>
      <c r="E114" s="10" t="s">
        <v>172</v>
      </c>
      <c r="F114" s="10" t="s">
        <v>172</v>
      </c>
      <c r="G114" s="10" t="s">
        <v>172</v>
      </c>
      <c r="H114" s="10" t="s">
        <v>172</v>
      </c>
      <c r="I114" s="10" t="s">
        <v>172</v>
      </c>
      <c r="J114" s="10" t="s">
        <v>172</v>
      </c>
      <c r="K114" s="10" t="s">
        <v>172</v>
      </c>
      <c r="L114" s="10" t="s">
        <v>172</v>
      </c>
      <c r="M114" s="10" t="s">
        <v>172</v>
      </c>
      <c r="N114" s="10" t="s">
        <v>172</v>
      </c>
      <c r="O114" s="10">
        <v>398</v>
      </c>
      <c r="P114" s="13" t="s">
        <v>95</v>
      </c>
    </row>
    <row r="115" spans="1:17" ht="16.5" thickBot="1">
      <c r="A115" s="35" t="s">
        <v>96</v>
      </c>
      <c r="B115" s="35"/>
      <c r="C115" s="47" t="s">
        <v>172</v>
      </c>
      <c r="D115" s="47" t="s">
        <v>172</v>
      </c>
      <c r="E115" s="47" t="s">
        <v>172</v>
      </c>
      <c r="F115" s="47" t="s">
        <v>172</v>
      </c>
      <c r="G115" s="47" t="s">
        <v>172</v>
      </c>
      <c r="H115" s="47" t="s">
        <v>172</v>
      </c>
      <c r="I115" s="47" t="s">
        <v>172</v>
      </c>
      <c r="J115" s="47" t="s">
        <v>172</v>
      </c>
      <c r="K115" s="47" t="s">
        <v>172</v>
      </c>
      <c r="L115" s="47" t="s">
        <v>172</v>
      </c>
      <c r="M115" s="47" t="s">
        <v>172</v>
      </c>
      <c r="N115" s="47" t="s">
        <v>172</v>
      </c>
      <c r="O115" s="47" t="s">
        <v>351</v>
      </c>
      <c r="P115" s="35" t="s">
        <v>97</v>
      </c>
      <c r="Q115" s="1"/>
    </row>
    <row r="116" spans="1:17" ht="16.5" thickBot="1">
      <c r="A116" s="49" t="s">
        <v>349</v>
      </c>
      <c r="B116" s="50"/>
      <c r="C116" s="51" t="s">
        <v>172</v>
      </c>
      <c r="D116" s="51" t="s">
        <v>172</v>
      </c>
      <c r="E116" s="51" t="s">
        <v>172</v>
      </c>
      <c r="F116" s="51" t="s">
        <v>172</v>
      </c>
      <c r="G116" s="51" t="s">
        <v>172</v>
      </c>
      <c r="H116" s="51" t="s">
        <v>172</v>
      </c>
      <c r="I116" s="51" t="s">
        <v>172</v>
      </c>
      <c r="J116" s="51" t="s">
        <v>172</v>
      </c>
      <c r="K116" s="51" t="s">
        <v>172</v>
      </c>
      <c r="L116" s="51" t="s">
        <v>172</v>
      </c>
      <c r="M116" s="51" t="s">
        <v>172</v>
      </c>
      <c r="N116" s="51" t="s">
        <v>172</v>
      </c>
      <c r="O116" s="51">
        <f t="shared" ref="O116" si="5">AVERAGE(O82:O115)</f>
        <v>508.80645161290323</v>
      </c>
      <c r="P116" s="55" t="s">
        <v>350</v>
      </c>
      <c r="Q116" s="1"/>
    </row>
    <row r="118" spans="1:17" ht="27" customHeight="1">
      <c r="A118" s="87" t="s">
        <v>619</v>
      </c>
      <c r="B118" s="87"/>
      <c r="C118" s="87"/>
      <c r="D118" s="8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72" t="s">
        <v>618</v>
      </c>
      <c r="Q118" s="4"/>
    </row>
    <row r="119" spans="1:17">
      <c r="A119" s="4" t="s">
        <v>0</v>
      </c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 t="s">
        <v>1</v>
      </c>
      <c r="Q119" s="1"/>
    </row>
    <row r="120" spans="1:17">
      <c r="A120" s="85" t="s">
        <v>2</v>
      </c>
      <c r="B120" s="35"/>
      <c r="C120" s="13" t="s">
        <v>3</v>
      </c>
      <c r="D120" s="13" t="s">
        <v>4</v>
      </c>
      <c r="E120" s="13" t="s">
        <v>5</v>
      </c>
      <c r="F120" s="13" t="s">
        <v>6</v>
      </c>
      <c r="G120" s="13" t="s">
        <v>7</v>
      </c>
      <c r="H120" s="13" t="s">
        <v>8</v>
      </c>
      <c r="I120" s="13" t="s">
        <v>9</v>
      </c>
      <c r="J120" s="13" t="s">
        <v>10</v>
      </c>
      <c r="K120" s="13" t="s">
        <v>11</v>
      </c>
      <c r="L120" s="13" t="s">
        <v>12</v>
      </c>
      <c r="M120" s="13" t="s">
        <v>13</v>
      </c>
      <c r="N120" s="13" t="s">
        <v>14</v>
      </c>
      <c r="O120" s="13" t="s">
        <v>15</v>
      </c>
      <c r="P120" s="83" t="s">
        <v>16</v>
      </c>
      <c r="Q120" s="1"/>
    </row>
    <row r="121" spans="1:17">
      <c r="A121" s="86"/>
      <c r="B121" s="36"/>
      <c r="C121" s="14" t="s">
        <v>17</v>
      </c>
      <c r="D121" s="14" t="s">
        <v>18</v>
      </c>
      <c r="E121" s="14" t="s">
        <v>19</v>
      </c>
      <c r="F121" s="14" t="s">
        <v>20</v>
      </c>
      <c r="G121" s="14" t="s">
        <v>21</v>
      </c>
      <c r="H121" s="14" t="s">
        <v>22</v>
      </c>
      <c r="I121" s="14" t="s">
        <v>23</v>
      </c>
      <c r="J121" s="14" t="s">
        <v>24</v>
      </c>
      <c r="K121" s="14" t="s">
        <v>25</v>
      </c>
      <c r="L121" s="14" t="s">
        <v>26</v>
      </c>
      <c r="M121" s="14" t="s">
        <v>27</v>
      </c>
      <c r="N121" s="14" t="s">
        <v>28</v>
      </c>
      <c r="O121" s="14" t="s">
        <v>29</v>
      </c>
      <c r="P121" s="84"/>
      <c r="Q121" s="1"/>
    </row>
    <row r="122" spans="1:17">
      <c r="A122" s="13" t="s">
        <v>98</v>
      </c>
      <c r="B122" s="13"/>
      <c r="C122" s="11">
        <v>689.57</v>
      </c>
      <c r="D122" s="11">
        <v>317.12</v>
      </c>
      <c r="E122" s="11">
        <v>207.84</v>
      </c>
      <c r="F122" s="11">
        <v>136.06</v>
      </c>
      <c r="G122" s="11">
        <v>78.91</v>
      </c>
      <c r="H122" s="11">
        <v>54.7</v>
      </c>
      <c r="I122" s="11">
        <v>62</v>
      </c>
      <c r="J122" s="11">
        <v>28.5</v>
      </c>
      <c r="K122" s="11">
        <v>22.3</v>
      </c>
      <c r="L122" s="11">
        <v>25.4</v>
      </c>
      <c r="M122" s="11">
        <v>20</v>
      </c>
      <c r="N122" s="11">
        <v>98.32</v>
      </c>
      <c r="O122" s="82">
        <f>SUM(C122:N122)</f>
        <v>1740.72</v>
      </c>
      <c r="P122" s="13" t="s">
        <v>99</v>
      </c>
      <c r="Q122" s="1"/>
    </row>
    <row r="123" spans="1:17">
      <c r="A123" s="17" t="s">
        <v>349</v>
      </c>
      <c r="B123" s="17"/>
      <c r="C123" s="18">
        <f>AVERAGE(C122)</f>
        <v>689.57</v>
      </c>
      <c r="D123" s="18">
        <f t="shared" ref="D123:O123" si="6">AVERAGE(D122)</f>
        <v>317.12</v>
      </c>
      <c r="E123" s="18">
        <f t="shared" si="6"/>
        <v>207.84</v>
      </c>
      <c r="F123" s="18">
        <f t="shared" si="6"/>
        <v>136.06</v>
      </c>
      <c r="G123" s="18">
        <f t="shared" si="6"/>
        <v>78.91</v>
      </c>
      <c r="H123" s="18">
        <f t="shared" si="6"/>
        <v>54.7</v>
      </c>
      <c r="I123" s="18">
        <f t="shared" si="6"/>
        <v>62</v>
      </c>
      <c r="J123" s="18">
        <f t="shared" si="6"/>
        <v>28.5</v>
      </c>
      <c r="K123" s="18">
        <f t="shared" si="6"/>
        <v>22.3</v>
      </c>
      <c r="L123" s="18">
        <f t="shared" si="6"/>
        <v>25.4</v>
      </c>
      <c r="M123" s="18">
        <f t="shared" si="6"/>
        <v>20</v>
      </c>
      <c r="N123" s="18">
        <f t="shared" si="6"/>
        <v>98.32</v>
      </c>
      <c r="O123" s="18">
        <f t="shared" si="6"/>
        <v>1740.72</v>
      </c>
      <c r="P123" s="19" t="s">
        <v>350</v>
      </c>
      <c r="Q123" s="1"/>
    </row>
    <row r="124" spans="1:17">
      <c r="A124" s="1" t="s">
        <v>343</v>
      </c>
      <c r="B124" s="1"/>
    </row>
    <row r="125" spans="1:17">
      <c r="A125" s="1" t="s">
        <v>352</v>
      </c>
      <c r="B125" s="1"/>
    </row>
    <row r="126" spans="1:17" ht="22.5" customHeight="1">
      <c r="A126" s="87" t="s">
        <v>620</v>
      </c>
      <c r="B126" s="87"/>
      <c r="C126" s="87"/>
      <c r="D126" s="8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72" t="s">
        <v>621</v>
      </c>
      <c r="Q126" s="4"/>
    </row>
    <row r="127" spans="1:17">
      <c r="A127" s="4" t="s">
        <v>0</v>
      </c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 t="s">
        <v>1</v>
      </c>
      <c r="Q127" s="1"/>
    </row>
    <row r="128" spans="1:17">
      <c r="A128" s="85" t="s">
        <v>2</v>
      </c>
      <c r="B128" s="35"/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  <c r="I128" s="13" t="s">
        <v>9</v>
      </c>
      <c r="J128" s="13" t="s">
        <v>10</v>
      </c>
      <c r="K128" s="13" t="s">
        <v>11</v>
      </c>
      <c r="L128" s="13" t="s">
        <v>12</v>
      </c>
      <c r="M128" s="13" t="s">
        <v>13</v>
      </c>
      <c r="N128" s="13" t="s">
        <v>14</v>
      </c>
      <c r="O128" s="13" t="s">
        <v>15</v>
      </c>
      <c r="P128" s="83" t="s">
        <v>16</v>
      </c>
    </row>
    <row r="129" spans="1:16">
      <c r="A129" s="86"/>
      <c r="B129" s="36"/>
      <c r="C129" s="14" t="s">
        <v>17</v>
      </c>
      <c r="D129" s="14" t="s">
        <v>18</v>
      </c>
      <c r="E129" s="14" t="s">
        <v>19</v>
      </c>
      <c r="F129" s="14" t="s">
        <v>20</v>
      </c>
      <c r="G129" s="14" t="s">
        <v>21</v>
      </c>
      <c r="H129" s="14" t="s">
        <v>22</v>
      </c>
      <c r="I129" s="14" t="s">
        <v>23</v>
      </c>
      <c r="J129" s="14" t="s">
        <v>24</v>
      </c>
      <c r="K129" s="14" t="s">
        <v>25</v>
      </c>
      <c r="L129" s="14" t="s">
        <v>26</v>
      </c>
      <c r="M129" s="14" t="s">
        <v>27</v>
      </c>
      <c r="N129" s="14" t="s">
        <v>28</v>
      </c>
      <c r="O129" s="14" t="s">
        <v>29</v>
      </c>
      <c r="P129" s="84"/>
    </row>
    <row r="130" spans="1:16">
      <c r="A130" s="13" t="s">
        <v>100</v>
      </c>
      <c r="B130" s="13"/>
      <c r="C130" s="11">
        <v>18.100000000000001</v>
      </c>
      <c r="D130" s="11">
        <v>5.2</v>
      </c>
      <c r="E130" s="11">
        <v>7.5</v>
      </c>
      <c r="F130" s="11">
        <v>11.8</v>
      </c>
      <c r="G130" s="11">
        <v>0</v>
      </c>
      <c r="H130" s="11">
        <v>1.7</v>
      </c>
      <c r="I130" s="11">
        <v>15</v>
      </c>
      <c r="J130" s="11">
        <v>58.49</v>
      </c>
      <c r="K130" s="11">
        <v>11.2</v>
      </c>
      <c r="L130" s="11">
        <v>5.5</v>
      </c>
      <c r="M130" s="11">
        <v>17.100000000000001</v>
      </c>
      <c r="N130" s="11">
        <v>22.7</v>
      </c>
      <c r="O130" s="82">
        <f>SUM(C130:N130)</f>
        <v>174.29</v>
      </c>
      <c r="P130" s="13" t="s">
        <v>101</v>
      </c>
    </row>
    <row r="131" spans="1:16">
      <c r="A131" s="17" t="s">
        <v>349</v>
      </c>
      <c r="B131" s="17"/>
      <c r="C131" s="18">
        <f t="shared" ref="C131:O131" si="7">AVERAGE(C130:C130)</f>
        <v>18.100000000000001</v>
      </c>
      <c r="D131" s="18">
        <f t="shared" si="7"/>
        <v>5.2</v>
      </c>
      <c r="E131" s="18">
        <f t="shared" si="7"/>
        <v>7.5</v>
      </c>
      <c r="F131" s="18">
        <f t="shared" si="7"/>
        <v>11.8</v>
      </c>
      <c r="G131" s="18">
        <f t="shared" si="7"/>
        <v>0</v>
      </c>
      <c r="H131" s="18">
        <f t="shared" si="7"/>
        <v>1.7</v>
      </c>
      <c r="I131" s="18">
        <f t="shared" si="7"/>
        <v>15</v>
      </c>
      <c r="J131" s="18">
        <f t="shared" si="7"/>
        <v>58.49</v>
      </c>
      <c r="K131" s="18">
        <f t="shared" si="7"/>
        <v>11.2</v>
      </c>
      <c r="L131" s="18">
        <f t="shared" si="7"/>
        <v>5.5</v>
      </c>
      <c r="M131" s="18">
        <f t="shared" si="7"/>
        <v>17.100000000000001</v>
      </c>
      <c r="N131" s="18">
        <f t="shared" si="7"/>
        <v>22.7</v>
      </c>
      <c r="O131" s="18">
        <f t="shared" si="7"/>
        <v>174.29</v>
      </c>
      <c r="P131" s="19" t="s">
        <v>350</v>
      </c>
    </row>
    <row r="132" spans="1:16">
      <c r="A132" s="3" t="s">
        <v>352</v>
      </c>
    </row>
    <row r="135" spans="1:16" ht="21.75" customHeight="1">
      <c r="A135" s="87" t="s">
        <v>407</v>
      </c>
      <c r="B135" s="87"/>
      <c r="C135" s="87"/>
      <c r="D135" s="87"/>
      <c r="E135" s="1"/>
      <c r="F135" s="1"/>
      <c r="G135" s="1"/>
      <c r="H135" s="1"/>
      <c r="I135" s="1"/>
      <c r="J135" s="1"/>
      <c r="K135" s="1"/>
      <c r="L135" s="1"/>
      <c r="M135" s="1"/>
      <c r="N135" s="98" t="s">
        <v>406</v>
      </c>
      <c r="O135" s="98"/>
      <c r="P135" s="98"/>
    </row>
    <row r="136" spans="1:16">
      <c r="A136" s="4" t="s">
        <v>0</v>
      </c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 t="s">
        <v>1</v>
      </c>
    </row>
    <row r="137" spans="1:16">
      <c r="A137" s="96" t="s">
        <v>2</v>
      </c>
      <c r="B137" s="13"/>
      <c r="C137" s="13" t="s">
        <v>3</v>
      </c>
      <c r="D137" s="13" t="s">
        <v>4</v>
      </c>
      <c r="E137" s="13" t="s">
        <v>5</v>
      </c>
      <c r="F137" s="13" t="s">
        <v>6</v>
      </c>
      <c r="G137" s="13" t="s">
        <v>7</v>
      </c>
      <c r="H137" s="13" t="s">
        <v>8</v>
      </c>
      <c r="I137" s="13" t="s">
        <v>9</v>
      </c>
      <c r="J137" s="13" t="s">
        <v>10</v>
      </c>
      <c r="K137" s="13" t="s">
        <v>11</v>
      </c>
      <c r="L137" s="13" t="s">
        <v>12</v>
      </c>
      <c r="M137" s="13" t="s">
        <v>13</v>
      </c>
      <c r="N137" s="13" t="s">
        <v>14</v>
      </c>
      <c r="O137" s="13" t="s">
        <v>15</v>
      </c>
      <c r="P137" s="97" t="s">
        <v>16</v>
      </c>
    </row>
    <row r="138" spans="1:16">
      <c r="A138" s="96"/>
      <c r="B138" s="13"/>
      <c r="C138" s="14" t="s">
        <v>17</v>
      </c>
      <c r="D138" s="14" t="s">
        <v>18</v>
      </c>
      <c r="E138" s="14" t="s">
        <v>19</v>
      </c>
      <c r="F138" s="14" t="s">
        <v>20</v>
      </c>
      <c r="G138" s="14" t="s">
        <v>21</v>
      </c>
      <c r="H138" s="14" t="s">
        <v>22</v>
      </c>
      <c r="I138" s="14" t="s">
        <v>23</v>
      </c>
      <c r="J138" s="14" t="s">
        <v>24</v>
      </c>
      <c r="K138" s="14" t="s">
        <v>25</v>
      </c>
      <c r="L138" s="14" t="s">
        <v>26</v>
      </c>
      <c r="M138" s="14" t="s">
        <v>27</v>
      </c>
      <c r="N138" s="14" t="s">
        <v>28</v>
      </c>
      <c r="O138" s="14" t="s">
        <v>29</v>
      </c>
      <c r="P138" s="97"/>
    </row>
    <row r="139" spans="1:16">
      <c r="A139" s="20" t="s">
        <v>102</v>
      </c>
      <c r="B139" s="2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66"/>
      <c r="P139" s="21" t="s">
        <v>330</v>
      </c>
    </row>
    <row r="140" spans="1:16">
      <c r="A140" s="13" t="s">
        <v>305</v>
      </c>
      <c r="B140" s="13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3"/>
    </row>
    <row r="141" spans="1:16">
      <c r="A141" s="13" t="s">
        <v>306</v>
      </c>
      <c r="B141" s="13"/>
      <c r="C141" s="11">
        <v>19.7</v>
      </c>
      <c r="D141" s="11">
        <v>2.2000000000000002</v>
      </c>
      <c r="E141" s="11">
        <v>0.3</v>
      </c>
      <c r="F141" s="11">
        <v>19.399999999999999</v>
      </c>
      <c r="G141" s="11">
        <v>0.3</v>
      </c>
      <c r="H141" s="11">
        <v>0</v>
      </c>
      <c r="I141" s="11">
        <v>0.2</v>
      </c>
      <c r="J141" s="11">
        <v>0.2</v>
      </c>
      <c r="K141" s="11">
        <v>0</v>
      </c>
      <c r="L141" s="11">
        <v>0</v>
      </c>
      <c r="M141" s="11">
        <v>0.5</v>
      </c>
      <c r="N141" s="11">
        <v>20.2</v>
      </c>
      <c r="O141" s="11">
        <f>SUM(C141:N141)</f>
        <v>63</v>
      </c>
      <c r="P141" s="13"/>
    </row>
    <row r="142" spans="1:16">
      <c r="A142" s="20" t="s">
        <v>109</v>
      </c>
      <c r="B142" s="2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>
        <f t="shared" ref="O142:O143" si="8">SUM(C142:N142)</f>
        <v>0</v>
      </c>
      <c r="P142" s="21" t="s">
        <v>331</v>
      </c>
    </row>
    <row r="143" spans="1:16">
      <c r="A143" s="13" t="s">
        <v>359</v>
      </c>
      <c r="B143" s="13"/>
      <c r="C143" s="11">
        <v>44.3</v>
      </c>
      <c r="D143" s="11">
        <v>4.3</v>
      </c>
      <c r="E143" s="11">
        <v>0.1</v>
      </c>
      <c r="F143" s="11">
        <v>14.5</v>
      </c>
      <c r="G143" s="11">
        <v>0.4</v>
      </c>
      <c r="H143" s="11">
        <v>0.1</v>
      </c>
      <c r="I143" s="11">
        <v>1.4</v>
      </c>
      <c r="J143" s="11">
        <v>5.5</v>
      </c>
      <c r="K143" s="11">
        <v>2.7</v>
      </c>
      <c r="L143" s="11">
        <v>0.6</v>
      </c>
      <c r="M143" s="11">
        <v>10.56</v>
      </c>
      <c r="N143" s="11">
        <v>86.8</v>
      </c>
      <c r="O143" s="11">
        <f t="shared" si="8"/>
        <v>171.26</v>
      </c>
      <c r="P143" s="13"/>
    </row>
    <row r="144" spans="1:16">
      <c r="A144" s="13" t="s">
        <v>106</v>
      </c>
      <c r="B144" s="13"/>
      <c r="C144" s="11">
        <v>19</v>
      </c>
      <c r="D144" s="11">
        <v>2</v>
      </c>
      <c r="E144" s="11">
        <v>3.2</v>
      </c>
      <c r="F144" s="11">
        <v>21.6</v>
      </c>
      <c r="G144" s="11">
        <v>0.6</v>
      </c>
      <c r="H144" s="11">
        <v>0.2</v>
      </c>
      <c r="I144" s="11">
        <v>1.4</v>
      </c>
      <c r="J144" s="11">
        <v>18.3</v>
      </c>
      <c r="K144" s="11">
        <v>1.6</v>
      </c>
      <c r="L144" s="11">
        <v>3.1</v>
      </c>
      <c r="M144" s="11">
        <v>6.6</v>
      </c>
      <c r="N144" s="11">
        <v>34.28</v>
      </c>
      <c r="O144" s="11">
        <f t="shared" ref="O144:O176" si="9">SUM(C144:N144)</f>
        <v>111.87999999999998</v>
      </c>
      <c r="P144" s="13"/>
    </row>
    <row r="145" spans="1:16">
      <c r="A145" s="20" t="s">
        <v>308</v>
      </c>
      <c r="B145" s="20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>
        <f t="shared" si="9"/>
        <v>0</v>
      </c>
      <c r="P145" s="21" t="s">
        <v>332</v>
      </c>
    </row>
    <row r="146" spans="1:16" ht="25.5" customHeight="1">
      <c r="A146" s="13" t="s">
        <v>308</v>
      </c>
      <c r="B146" s="13"/>
      <c r="C146" s="11">
        <v>21.4</v>
      </c>
      <c r="D146" s="11">
        <v>0</v>
      </c>
      <c r="E146" s="11">
        <v>0.3</v>
      </c>
      <c r="F146" s="11">
        <v>22.4</v>
      </c>
      <c r="G146" s="11">
        <v>0.1</v>
      </c>
      <c r="H146" s="11">
        <v>0</v>
      </c>
      <c r="I146" s="11">
        <v>0</v>
      </c>
      <c r="J146" s="11">
        <v>8.6199999999999992</v>
      </c>
      <c r="K146" s="11">
        <v>0</v>
      </c>
      <c r="L146" s="11">
        <v>0.5</v>
      </c>
      <c r="M146" s="11">
        <v>4.7</v>
      </c>
      <c r="N146" s="11">
        <v>8.1999999999999993</v>
      </c>
      <c r="O146" s="11">
        <f t="shared" si="9"/>
        <v>66.22</v>
      </c>
      <c r="P146" s="13"/>
    </row>
    <row r="147" spans="1:16">
      <c r="A147" s="13" t="s">
        <v>309</v>
      </c>
      <c r="B147" s="13"/>
      <c r="C147" s="11">
        <v>8.6999999999999993</v>
      </c>
      <c r="D147" s="11">
        <v>0.3</v>
      </c>
      <c r="E147" s="11">
        <v>0</v>
      </c>
      <c r="F147" s="11">
        <v>0.4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33.229999999999997</v>
      </c>
      <c r="N147" s="11">
        <v>12.5</v>
      </c>
      <c r="O147" s="11">
        <f t="shared" si="9"/>
        <v>55.129999999999995</v>
      </c>
      <c r="P147" s="13"/>
    </row>
    <row r="148" spans="1:16">
      <c r="A148" s="20" t="s">
        <v>103</v>
      </c>
      <c r="B148" s="20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>
        <f t="shared" si="9"/>
        <v>0</v>
      </c>
      <c r="P148" s="21" t="s">
        <v>333</v>
      </c>
    </row>
    <row r="149" spans="1:16">
      <c r="A149" s="13" t="s">
        <v>103</v>
      </c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>
        <f t="shared" si="9"/>
        <v>0</v>
      </c>
      <c r="P149" s="13"/>
    </row>
    <row r="150" spans="1:16">
      <c r="A150" s="20" t="s">
        <v>327</v>
      </c>
      <c r="B150" s="2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>
        <f t="shared" si="9"/>
        <v>0</v>
      </c>
      <c r="P150" s="21" t="s">
        <v>334</v>
      </c>
    </row>
    <row r="151" spans="1:16">
      <c r="A151" s="13" t="s">
        <v>310</v>
      </c>
      <c r="B151" s="13"/>
      <c r="C151" s="11">
        <v>10.4</v>
      </c>
      <c r="D151" s="11">
        <v>0.3</v>
      </c>
      <c r="E151" s="11">
        <v>0.4</v>
      </c>
      <c r="F151" s="11">
        <v>3.2</v>
      </c>
      <c r="G151" s="11">
        <v>0.2</v>
      </c>
      <c r="H151" s="11">
        <v>0</v>
      </c>
      <c r="I151" s="11">
        <v>0.5</v>
      </c>
      <c r="J151" s="11">
        <v>0.4</v>
      </c>
      <c r="K151" s="11">
        <v>0</v>
      </c>
      <c r="L151" s="11">
        <v>0</v>
      </c>
      <c r="M151" s="11">
        <v>0</v>
      </c>
      <c r="N151" s="11">
        <v>29.3</v>
      </c>
      <c r="O151" s="11">
        <f t="shared" si="9"/>
        <v>44.7</v>
      </c>
      <c r="P151" s="13"/>
    </row>
    <row r="152" spans="1:16">
      <c r="A152" s="13" t="s">
        <v>311</v>
      </c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>
        <f t="shared" si="9"/>
        <v>0</v>
      </c>
      <c r="P152" s="13"/>
    </row>
    <row r="153" spans="1:16">
      <c r="A153" s="13" t="s">
        <v>312</v>
      </c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>
        <f t="shared" si="9"/>
        <v>0</v>
      </c>
      <c r="P153" s="13"/>
    </row>
    <row r="154" spans="1:16">
      <c r="A154" s="20" t="s">
        <v>328</v>
      </c>
      <c r="B154" s="2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>
        <f t="shared" si="9"/>
        <v>0</v>
      </c>
      <c r="P154" s="21" t="s">
        <v>335</v>
      </c>
    </row>
    <row r="155" spans="1:16">
      <c r="A155" s="13" t="s">
        <v>313</v>
      </c>
      <c r="B155" s="13"/>
      <c r="C155" s="11">
        <v>1.5</v>
      </c>
      <c r="D155" s="11">
        <v>0</v>
      </c>
      <c r="E155" s="11">
        <v>0</v>
      </c>
      <c r="F155" s="11">
        <v>5.94</v>
      </c>
      <c r="G155" s="11">
        <v>0.3</v>
      </c>
      <c r="H155" s="11">
        <v>0</v>
      </c>
      <c r="I155" s="11">
        <v>1</v>
      </c>
      <c r="J155" s="11">
        <v>11.5</v>
      </c>
      <c r="K155" s="11">
        <v>0.1</v>
      </c>
      <c r="L155" s="11">
        <v>0</v>
      </c>
      <c r="M155" s="11">
        <v>0.2</v>
      </c>
      <c r="N155" s="11">
        <v>3</v>
      </c>
      <c r="O155" s="11">
        <f t="shared" si="9"/>
        <v>23.540000000000003</v>
      </c>
      <c r="P155" s="13"/>
    </row>
    <row r="156" spans="1:16">
      <c r="A156" s="13" t="s">
        <v>314</v>
      </c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>
        <f t="shared" si="9"/>
        <v>0</v>
      </c>
      <c r="P156" s="13"/>
    </row>
    <row r="157" spans="1:16">
      <c r="A157" s="13" t="s">
        <v>108</v>
      </c>
      <c r="B157" s="13"/>
      <c r="C157" s="11">
        <v>23.1</v>
      </c>
      <c r="D157" s="11">
        <v>5.7</v>
      </c>
      <c r="E157" s="11">
        <v>6.2</v>
      </c>
      <c r="F157" s="11">
        <v>40.75</v>
      </c>
      <c r="G157" s="11">
        <v>11.5</v>
      </c>
      <c r="H157" s="11">
        <v>23.1</v>
      </c>
      <c r="I157" s="11">
        <v>90.26</v>
      </c>
      <c r="J157" s="11">
        <v>179.46</v>
      </c>
      <c r="K157" s="11">
        <v>31.2</v>
      </c>
      <c r="L157" s="11">
        <v>1.7</v>
      </c>
      <c r="M157" s="11">
        <v>2.7</v>
      </c>
      <c r="N157" s="11">
        <v>17.100000000000001</v>
      </c>
      <c r="O157" s="11">
        <f t="shared" si="9"/>
        <v>432.77000000000004</v>
      </c>
      <c r="P157" s="13"/>
    </row>
    <row r="158" spans="1:16">
      <c r="A158" s="20" t="s">
        <v>107</v>
      </c>
      <c r="B158" s="2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>
        <f t="shared" si="9"/>
        <v>0</v>
      </c>
      <c r="P158" s="21" t="s">
        <v>315</v>
      </c>
    </row>
    <row r="159" spans="1:16">
      <c r="A159" s="13" t="s">
        <v>107</v>
      </c>
      <c r="B159" s="13"/>
      <c r="C159" s="11">
        <v>6.06</v>
      </c>
      <c r="D159" s="11">
        <v>5.7</v>
      </c>
      <c r="E159" s="11">
        <v>0</v>
      </c>
      <c r="F159" s="11">
        <v>0.2</v>
      </c>
      <c r="G159" s="11">
        <v>0</v>
      </c>
      <c r="H159" s="11">
        <v>0</v>
      </c>
      <c r="I159" s="11">
        <v>0</v>
      </c>
      <c r="J159" s="11">
        <v>2.2000000000000002</v>
      </c>
      <c r="K159" s="11">
        <v>0</v>
      </c>
      <c r="L159" s="11">
        <v>0.1</v>
      </c>
      <c r="M159" s="11">
        <v>6.82</v>
      </c>
      <c r="N159" s="11">
        <v>7.4</v>
      </c>
      <c r="O159" s="11">
        <f t="shared" si="9"/>
        <v>28.479999999999997</v>
      </c>
      <c r="P159" s="13"/>
    </row>
    <row r="160" spans="1:16">
      <c r="A160" s="13" t="s">
        <v>316</v>
      </c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>
        <f t="shared" si="9"/>
        <v>0</v>
      </c>
      <c r="P160" s="13"/>
    </row>
    <row r="161" spans="1:16">
      <c r="A161" s="20" t="s">
        <v>317</v>
      </c>
      <c r="B161" s="2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21" t="s">
        <v>318</v>
      </c>
    </row>
    <row r="162" spans="1:16">
      <c r="A162" s="13" t="s">
        <v>317</v>
      </c>
      <c r="B162" s="13"/>
      <c r="C162" s="11">
        <v>15.8</v>
      </c>
      <c r="D162" s="11">
        <v>1</v>
      </c>
      <c r="E162" s="11">
        <v>0.3</v>
      </c>
      <c r="F162" s="11">
        <v>21.7</v>
      </c>
      <c r="G162" s="11">
        <v>0.1</v>
      </c>
      <c r="H162" s="11">
        <v>0</v>
      </c>
      <c r="I162" s="11">
        <v>0</v>
      </c>
      <c r="J162" s="11">
        <v>0.9</v>
      </c>
      <c r="K162" s="11">
        <v>0</v>
      </c>
      <c r="L162" s="11">
        <v>0.2</v>
      </c>
      <c r="M162" s="11">
        <v>58.97</v>
      </c>
      <c r="N162" s="11">
        <v>24.3</v>
      </c>
      <c r="O162" s="11">
        <f t="shared" si="9"/>
        <v>123.27</v>
      </c>
      <c r="P162" s="13"/>
    </row>
    <row r="163" spans="1:16">
      <c r="A163" s="20" t="s">
        <v>329</v>
      </c>
      <c r="B163" s="20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>
        <f t="shared" si="9"/>
        <v>0</v>
      </c>
      <c r="P163" s="21" t="s">
        <v>336</v>
      </c>
    </row>
    <row r="164" spans="1:16" ht="15.75" customHeight="1">
      <c r="A164" s="13" t="s">
        <v>319</v>
      </c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>
        <f t="shared" si="9"/>
        <v>0</v>
      </c>
      <c r="P164" s="13"/>
    </row>
    <row r="165" spans="1:16">
      <c r="A165" s="13" t="s">
        <v>320</v>
      </c>
      <c r="B165" s="13"/>
      <c r="C165" s="11">
        <v>17.7</v>
      </c>
      <c r="D165" s="11">
        <v>2.6</v>
      </c>
      <c r="E165" s="11">
        <v>3.5</v>
      </c>
      <c r="F165" s="11">
        <v>12.4</v>
      </c>
      <c r="G165" s="11">
        <v>0</v>
      </c>
      <c r="H165" s="11">
        <v>0</v>
      </c>
      <c r="I165" s="11">
        <v>0</v>
      </c>
      <c r="J165" s="11">
        <v>0.1</v>
      </c>
      <c r="K165" s="11">
        <v>0</v>
      </c>
      <c r="L165" s="11">
        <v>4.8</v>
      </c>
      <c r="M165" s="11">
        <v>37.5</v>
      </c>
      <c r="N165" s="11">
        <v>13.43</v>
      </c>
      <c r="O165" s="11">
        <f t="shared" si="9"/>
        <v>92.03</v>
      </c>
      <c r="P165" s="13"/>
    </row>
    <row r="166" spans="1:16">
      <c r="A166" s="13" t="s">
        <v>358</v>
      </c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>
        <f t="shared" si="9"/>
        <v>0</v>
      </c>
      <c r="P166" s="13"/>
    </row>
    <row r="167" spans="1:16">
      <c r="A167" s="20" t="s">
        <v>321</v>
      </c>
      <c r="B167" s="20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>
        <f t="shared" si="9"/>
        <v>0</v>
      </c>
      <c r="P167" s="21" t="s">
        <v>322</v>
      </c>
    </row>
    <row r="168" spans="1:16">
      <c r="A168" s="13" t="s">
        <v>321</v>
      </c>
      <c r="B168" s="13"/>
      <c r="C168" s="11">
        <v>9.8000000000000007</v>
      </c>
      <c r="D168" s="11">
        <v>1.7</v>
      </c>
      <c r="E168" s="11">
        <v>0</v>
      </c>
      <c r="F168" s="11">
        <v>1.3</v>
      </c>
      <c r="G168" s="11">
        <v>0.2</v>
      </c>
      <c r="H168" s="11">
        <v>0</v>
      </c>
      <c r="I168" s="11">
        <v>5.58</v>
      </c>
      <c r="J168" s="11">
        <v>37.36</v>
      </c>
      <c r="K168" s="11">
        <v>0.3</v>
      </c>
      <c r="L168" s="11">
        <v>9.8000000000000007</v>
      </c>
      <c r="M168" s="11">
        <v>13.4</v>
      </c>
      <c r="N168" s="11">
        <v>17.2</v>
      </c>
      <c r="O168" s="11">
        <f t="shared" si="9"/>
        <v>96.64</v>
      </c>
      <c r="P168" s="13"/>
    </row>
    <row r="169" spans="1:16">
      <c r="A169" s="20" t="s">
        <v>105</v>
      </c>
      <c r="B169" s="20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>
        <f t="shared" si="9"/>
        <v>0</v>
      </c>
      <c r="P169" s="21" t="s">
        <v>323</v>
      </c>
    </row>
    <row r="170" spans="1:16">
      <c r="A170" s="13" t="s">
        <v>105</v>
      </c>
      <c r="B170" s="13"/>
      <c r="C170" s="11">
        <v>0</v>
      </c>
      <c r="D170" s="11">
        <v>0</v>
      </c>
      <c r="E170" s="11">
        <v>0.1</v>
      </c>
      <c r="F170" s="11">
        <v>2</v>
      </c>
      <c r="G170" s="11">
        <v>0</v>
      </c>
      <c r="H170" s="11">
        <v>0</v>
      </c>
      <c r="I170" s="11">
        <v>11.05</v>
      </c>
      <c r="J170" s="11">
        <v>22.96</v>
      </c>
      <c r="K170" s="11">
        <v>0</v>
      </c>
      <c r="L170" s="11">
        <v>0</v>
      </c>
      <c r="M170" s="11">
        <v>0</v>
      </c>
      <c r="N170" s="11">
        <v>0</v>
      </c>
      <c r="O170" s="11">
        <f t="shared" si="9"/>
        <v>36.11</v>
      </c>
      <c r="P170" s="13"/>
    </row>
    <row r="171" spans="1:16">
      <c r="A171" s="13" t="s">
        <v>324</v>
      </c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>
        <f t="shared" si="9"/>
        <v>0</v>
      </c>
      <c r="P171" s="13"/>
    </row>
    <row r="172" spans="1:16">
      <c r="A172" s="20" t="s">
        <v>110</v>
      </c>
      <c r="B172" s="2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>
        <f t="shared" si="9"/>
        <v>0</v>
      </c>
      <c r="P172" s="21" t="s">
        <v>325</v>
      </c>
    </row>
    <row r="173" spans="1:16">
      <c r="A173" s="13" t="s">
        <v>110</v>
      </c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>
        <f t="shared" si="9"/>
        <v>0</v>
      </c>
      <c r="P173" s="13"/>
    </row>
    <row r="174" spans="1:16">
      <c r="A174" s="20" t="s">
        <v>104</v>
      </c>
      <c r="B174" s="2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>
        <f t="shared" si="9"/>
        <v>0</v>
      </c>
      <c r="P174" s="21" t="s">
        <v>326</v>
      </c>
    </row>
    <row r="175" spans="1:16">
      <c r="A175" s="13" t="s">
        <v>223</v>
      </c>
      <c r="B175" s="13"/>
      <c r="C175" s="11">
        <v>24.09</v>
      </c>
      <c r="D175" s="11">
        <v>0.9</v>
      </c>
      <c r="E175" s="11">
        <v>0</v>
      </c>
      <c r="F175" s="11">
        <v>1.3</v>
      </c>
      <c r="G175" s="11">
        <v>0</v>
      </c>
      <c r="H175" s="11">
        <v>0</v>
      </c>
      <c r="I175" s="11">
        <v>0</v>
      </c>
      <c r="J175" s="11">
        <v>0.6</v>
      </c>
      <c r="K175" s="11">
        <v>0</v>
      </c>
      <c r="L175" s="11">
        <v>0.6</v>
      </c>
      <c r="M175" s="11">
        <v>6.8</v>
      </c>
      <c r="N175" s="11">
        <v>44.1</v>
      </c>
      <c r="O175" s="11">
        <f t="shared" si="9"/>
        <v>78.39</v>
      </c>
      <c r="P175" s="13"/>
    </row>
    <row r="176" spans="1:16">
      <c r="A176" s="17" t="s">
        <v>349</v>
      </c>
      <c r="B176" s="17"/>
      <c r="C176" s="18">
        <f t="shared" ref="C176:N176" si="10">AVERAGE(C139:C175)</f>
        <v>15.825000000000003</v>
      </c>
      <c r="D176" s="18">
        <f t="shared" si="10"/>
        <v>1.907142857142857</v>
      </c>
      <c r="E176" s="18">
        <f t="shared" si="10"/>
        <v>1.0285714285714287</v>
      </c>
      <c r="F176" s="18">
        <f t="shared" si="10"/>
        <v>11.935</v>
      </c>
      <c r="G176" s="18">
        <f t="shared" si="10"/>
        <v>0.97857142857142854</v>
      </c>
      <c r="H176" s="18">
        <f t="shared" si="10"/>
        <v>1.6714285714285715</v>
      </c>
      <c r="I176" s="18">
        <f t="shared" si="10"/>
        <v>7.9564285714285718</v>
      </c>
      <c r="J176" s="18">
        <f t="shared" si="10"/>
        <v>20.578571428571429</v>
      </c>
      <c r="K176" s="18">
        <f t="shared" si="10"/>
        <v>2.5642857142857141</v>
      </c>
      <c r="L176" s="18">
        <f t="shared" si="10"/>
        <v>1.5285714285714287</v>
      </c>
      <c r="M176" s="18">
        <f t="shared" si="10"/>
        <v>12.998571428571429</v>
      </c>
      <c r="N176" s="18">
        <f t="shared" si="10"/>
        <v>22.700714285714287</v>
      </c>
      <c r="O176" s="18">
        <f t="shared" si="9"/>
        <v>101.67285714285714</v>
      </c>
      <c r="P176" s="19" t="s">
        <v>350</v>
      </c>
    </row>
    <row r="177" spans="1:17">
      <c r="A177" s="5"/>
      <c r="B177" s="5"/>
      <c r="J177" s="3" t="s">
        <v>354</v>
      </c>
      <c r="P177" s="1" t="s">
        <v>337</v>
      </c>
    </row>
    <row r="181" spans="1:17" ht="17.25" customHeight="1">
      <c r="A181" s="87" t="s">
        <v>385</v>
      </c>
      <c r="B181" s="87"/>
      <c r="C181" s="87"/>
      <c r="D181" s="8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72" t="s">
        <v>457</v>
      </c>
      <c r="Q181" s="4"/>
    </row>
    <row r="182" spans="1:17">
      <c r="A182" s="4" t="s">
        <v>0</v>
      </c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 t="s">
        <v>1</v>
      </c>
      <c r="Q182" s="4"/>
    </row>
    <row r="183" spans="1:17">
      <c r="A183" s="96" t="s">
        <v>2</v>
      </c>
      <c r="B183" s="13"/>
      <c r="C183" s="13" t="s">
        <v>3</v>
      </c>
      <c r="D183" s="13" t="s">
        <v>4</v>
      </c>
      <c r="E183" s="13" t="s">
        <v>5</v>
      </c>
      <c r="F183" s="13" t="s">
        <v>6</v>
      </c>
      <c r="G183" s="13" t="s">
        <v>7</v>
      </c>
      <c r="H183" s="13" t="s">
        <v>8</v>
      </c>
      <c r="I183" s="13" t="s">
        <v>9</v>
      </c>
      <c r="J183" s="13" t="s">
        <v>10</v>
      </c>
      <c r="K183" s="13" t="s">
        <v>11</v>
      </c>
      <c r="L183" s="13" t="s">
        <v>12</v>
      </c>
      <c r="M183" s="13" t="s">
        <v>13</v>
      </c>
      <c r="N183" s="13" t="s">
        <v>14</v>
      </c>
      <c r="O183" s="13" t="s">
        <v>15</v>
      </c>
      <c r="P183" s="97" t="s">
        <v>16</v>
      </c>
      <c r="Q183" s="4"/>
    </row>
    <row r="184" spans="1:17">
      <c r="A184" s="96"/>
      <c r="B184" s="13"/>
      <c r="C184" s="14" t="s">
        <v>17</v>
      </c>
      <c r="D184" s="14" t="s">
        <v>18</v>
      </c>
      <c r="E184" s="14" t="s">
        <v>19</v>
      </c>
      <c r="F184" s="14" t="s">
        <v>20</v>
      </c>
      <c r="G184" s="14" t="s">
        <v>21</v>
      </c>
      <c r="H184" s="14" t="s">
        <v>22</v>
      </c>
      <c r="I184" s="14" t="s">
        <v>23</v>
      </c>
      <c r="J184" s="14" t="s">
        <v>24</v>
      </c>
      <c r="K184" s="14" t="s">
        <v>25</v>
      </c>
      <c r="L184" s="14" t="s">
        <v>26</v>
      </c>
      <c r="M184" s="14" t="s">
        <v>27</v>
      </c>
      <c r="N184" s="14" t="s">
        <v>28</v>
      </c>
      <c r="O184" s="14" t="s">
        <v>29</v>
      </c>
      <c r="P184" s="97"/>
      <c r="Q184" s="4"/>
    </row>
    <row r="185" spans="1:17">
      <c r="A185" s="17" t="s">
        <v>111</v>
      </c>
      <c r="B185" s="17"/>
      <c r="C185" s="57">
        <f>SUM(C187:C189)</f>
        <v>0</v>
      </c>
      <c r="D185" s="57">
        <f t="shared" ref="D185:O185" si="11">SUM(D187:D189)</f>
        <v>0</v>
      </c>
      <c r="E185" s="57">
        <f t="shared" si="11"/>
        <v>0</v>
      </c>
      <c r="F185" s="57">
        <f t="shared" si="11"/>
        <v>0.5</v>
      </c>
      <c r="G185" s="57">
        <f t="shared" si="11"/>
        <v>0</v>
      </c>
      <c r="H185" s="57">
        <f t="shared" si="11"/>
        <v>62.8</v>
      </c>
      <c r="I185" s="57">
        <f t="shared" si="11"/>
        <v>15.649999999999999</v>
      </c>
      <c r="J185" s="57">
        <f t="shared" si="11"/>
        <v>34.76</v>
      </c>
      <c r="K185" s="57">
        <f t="shared" si="11"/>
        <v>11.6</v>
      </c>
      <c r="L185" s="57">
        <f t="shared" si="11"/>
        <v>0</v>
      </c>
      <c r="M185" s="57">
        <f t="shared" si="11"/>
        <v>0</v>
      </c>
      <c r="N185" s="57">
        <f t="shared" si="11"/>
        <v>0</v>
      </c>
      <c r="O185" s="74">
        <f t="shared" si="11"/>
        <v>125.31</v>
      </c>
      <c r="P185" s="17" t="s">
        <v>112</v>
      </c>
      <c r="Q185" s="1"/>
    </row>
    <row r="186" spans="1:17">
      <c r="A186" s="13" t="s">
        <v>113</v>
      </c>
      <c r="B186" s="13"/>
      <c r="C186" s="57">
        <v>0</v>
      </c>
      <c r="D186" s="57">
        <v>0</v>
      </c>
      <c r="E186" s="57">
        <v>0</v>
      </c>
      <c r="F186" s="57">
        <v>0</v>
      </c>
      <c r="G186" s="57">
        <v>0</v>
      </c>
      <c r="H186" s="57">
        <v>0</v>
      </c>
      <c r="I186" s="57">
        <v>0</v>
      </c>
      <c r="J186" s="57">
        <v>0.5</v>
      </c>
      <c r="K186" s="57">
        <v>0</v>
      </c>
      <c r="L186" s="57">
        <v>0</v>
      </c>
      <c r="M186" s="57">
        <v>0</v>
      </c>
      <c r="N186" s="57">
        <v>0</v>
      </c>
      <c r="O186" s="74">
        <f t="shared" ref="O186:O212" si="12">SUM(C186:N186)</f>
        <v>0.5</v>
      </c>
      <c r="P186" s="13" t="s">
        <v>114</v>
      </c>
      <c r="Q186" s="1"/>
    </row>
    <row r="187" spans="1:17">
      <c r="A187" s="13" t="s">
        <v>115</v>
      </c>
      <c r="B187" s="13"/>
      <c r="C187" s="57" t="s">
        <v>172</v>
      </c>
      <c r="D187" s="57" t="s">
        <v>172</v>
      </c>
      <c r="E187" s="57" t="s">
        <v>172</v>
      </c>
      <c r="F187" s="57" t="s">
        <v>172</v>
      </c>
      <c r="G187" s="57" t="s">
        <v>172</v>
      </c>
      <c r="H187" s="57" t="s">
        <v>172</v>
      </c>
      <c r="I187" s="57" t="s">
        <v>172</v>
      </c>
      <c r="J187" s="57">
        <v>0.2</v>
      </c>
      <c r="K187" s="57">
        <v>0.2</v>
      </c>
      <c r="L187" s="57" t="s">
        <v>172</v>
      </c>
      <c r="M187" s="57" t="s">
        <v>172</v>
      </c>
      <c r="N187" s="57" t="s">
        <v>172</v>
      </c>
      <c r="O187" s="74">
        <f t="shared" si="12"/>
        <v>0.4</v>
      </c>
      <c r="P187" s="13" t="s">
        <v>116</v>
      </c>
      <c r="Q187" s="1"/>
    </row>
    <row r="188" spans="1:17">
      <c r="A188" s="13" t="s">
        <v>117</v>
      </c>
      <c r="B188" s="13"/>
      <c r="C188" s="57">
        <v>0</v>
      </c>
      <c r="D188" s="57">
        <v>0</v>
      </c>
      <c r="E188" s="57">
        <v>0</v>
      </c>
      <c r="F188" s="57">
        <v>0.5</v>
      </c>
      <c r="G188" s="57">
        <v>0</v>
      </c>
      <c r="H188" s="57">
        <v>1</v>
      </c>
      <c r="I188" s="57">
        <v>0.7</v>
      </c>
      <c r="J188" s="57">
        <v>8.11</v>
      </c>
      <c r="K188" s="57">
        <v>1.2</v>
      </c>
      <c r="L188" s="57">
        <v>0</v>
      </c>
      <c r="M188" s="57">
        <v>0</v>
      </c>
      <c r="N188" s="57">
        <v>0</v>
      </c>
      <c r="O188" s="74">
        <f t="shared" si="12"/>
        <v>11.509999999999998</v>
      </c>
      <c r="P188" s="13" t="s">
        <v>651</v>
      </c>
      <c r="Q188" s="1"/>
    </row>
    <row r="189" spans="1:17">
      <c r="A189" s="13" t="s">
        <v>118</v>
      </c>
      <c r="B189" s="13"/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61.8</v>
      </c>
      <c r="I189" s="57">
        <v>14.95</v>
      </c>
      <c r="J189" s="57">
        <v>26.45</v>
      </c>
      <c r="K189" s="57">
        <v>10.199999999999999</v>
      </c>
      <c r="L189" s="57">
        <v>0</v>
      </c>
      <c r="M189" s="57">
        <v>0</v>
      </c>
      <c r="N189" s="57">
        <v>0</v>
      </c>
      <c r="O189" s="74">
        <f t="shared" si="12"/>
        <v>113.4</v>
      </c>
      <c r="P189" s="13" t="s">
        <v>554</v>
      </c>
      <c r="Q189" s="1"/>
    </row>
    <row r="190" spans="1:17">
      <c r="A190" s="17" t="s">
        <v>119</v>
      </c>
      <c r="B190" s="17"/>
      <c r="C190" s="57">
        <f>SUM(C192:C194)</f>
        <v>0.8</v>
      </c>
      <c r="D190" s="57">
        <f t="shared" ref="D190:N190" si="13">SUM(D192:D194)</f>
        <v>0</v>
      </c>
      <c r="E190" s="57">
        <f t="shared" si="13"/>
        <v>0</v>
      </c>
      <c r="F190" s="57">
        <f t="shared" si="13"/>
        <v>5.6</v>
      </c>
      <c r="G190" s="57">
        <f t="shared" si="13"/>
        <v>0.7</v>
      </c>
      <c r="H190" s="57">
        <f t="shared" si="13"/>
        <v>107.08</v>
      </c>
      <c r="I190" s="57">
        <f t="shared" si="13"/>
        <v>286.05</v>
      </c>
      <c r="J190" s="57">
        <f t="shared" si="13"/>
        <v>362.52</v>
      </c>
      <c r="K190" s="57">
        <f t="shared" si="13"/>
        <v>108.91</v>
      </c>
      <c r="L190" s="57">
        <f t="shared" si="13"/>
        <v>11.9</v>
      </c>
      <c r="M190" s="57">
        <f t="shared" si="13"/>
        <v>14.299999999999999</v>
      </c>
      <c r="N190" s="57">
        <f t="shared" si="13"/>
        <v>0</v>
      </c>
      <c r="O190" s="74">
        <f>SUM(C190:N190)</f>
        <v>897.8599999999999</v>
      </c>
      <c r="P190" s="17" t="s">
        <v>120</v>
      </c>
    </row>
    <row r="191" spans="1:17">
      <c r="A191" s="13" t="s">
        <v>121</v>
      </c>
      <c r="B191" s="13"/>
      <c r="C191" s="57">
        <v>10.7</v>
      </c>
      <c r="D191" s="57">
        <v>2.9</v>
      </c>
      <c r="E191" s="57">
        <v>0.6</v>
      </c>
      <c r="F191" s="57">
        <v>0.2</v>
      </c>
      <c r="G191" s="57">
        <v>0</v>
      </c>
      <c r="H191" s="57">
        <v>0</v>
      </c>
      <c r="I191" s="57">
        <v>0</v>
      </c>
      <c r="J191" s="57">
        <v>7.4</v>
      </c>
      <c r="K191" s="57">
        <v>1</v>
      </c>
      <c r="L191" s="57">
        <v>9.5</v>
      </c>
      <c r="M191" s="57">
        <v>66</v>
      </c>
      <c r="N191" s="57">
        <v>77.599999999999994</v>
      </c>
      <c r="O191" s="74">
        <f t="shared" si="12"/>
        <v>175.89999999999998</v>
      </c>
      <c r="P191" s="13" t="s">
        <v>122</v>
      </c>
    </row>
    <row r="192" spans="1:17">
      <c r="A192" s="13" t="s">
        <v>123</v>
      </c>
      <c r="B192" s="13"/>
      <c r="C192" s="57">
        <v>0.4</v>
      </c>
      <c r="D192" s="57">
        <v>0</v>
      </c>
      <c r="E192" s="57">
        <v>0</v>
      </c>
      <c r="F192" s="57">
        <v>0</v>
      </c>
      <c r="G192" s="57">
        <v>0</v>
      </c>
      <c r="H192" s="57">
        <v>3.9</v>
      </c>
      <c r="I192" s="57">
        <v>101.31</v>
      </c>
      <c r="J192" s="57">
        <v>103.17</v>
      </c>
      <c r="K192" s="57">
        <v>19.649999999999999</v>
      </c>
      <c r="L192" s="57">
        <v>2</v>
      </c>
      <c r="M192" s="57">
        <v>7.1</v>
      </c>
      <c r="N192" s="57">
        <v>0</v>
      </c>
      <c r="O192" s="74">
        <f t="shared" si="12"/>
        <v>237.53</v>
      </c>
      <c r="P192" s="13" t="s">
        <v>124</v>
      </c>
    </row>
    <row r="193" spans="1:17">
      <c r="A193" s="13" t="s">
        <v>125</v>
      </c>
      <c r="B193" s="13"/>
      <c r="C193" s="57">
        <v>0.4</v>
      </c>
      <c r="D193" s="57">
        <v>0</v>
      </c>
      <c r="E193" s="57">
        <v>0</v>
      </c>
      <c r="F193" s="57">
        <v>0</v>
      </c>
      <c r="G193" s="57">
        <v>0</v>
      </c>
      <c r="H193" s="57">
        <v>3.9</v>
      </c>
      <c r="I193" s="57">
        <v>101.31</v>
      </c>
      <c r="J193" s="57">
        <v>103.17</v>
      </c>
      <c r="K193" s="57">
        <v>19.649999999999999</v>
      </c>
      <c r="L193" s="57">
        <v>2</v>
      </c>
      <c r="M193" s="57">
        <v>7.1</v>
      </c>
      <c r="N193" s="57">
        <v>0</v>
      </c>
      <c r="O193" s="74">
        <f t="shared" si="12"/>
        <v>237.53</v>
      </c>
      <c r="P193" s="13" t="s">
        <v>126</v>
      </c>
    </row>
    <row r="194" spans="1:17">
      <c r="A194" s="13" t="s">
        <v>127</v>
      </c>
      <c r="B194" s="13"/>
      <c r="C194" s="57">
        <v>0</v>
      </c>
      <c r="D194" s="57">
        <v>0</v>
      </c>
      <c r="E194" s="57">
        <v>0</v>
      </c>
      <c r="F194" s="57">
        <v>5.6</v>
      </c>
      <c r="G194" s="57">
        <v>0.7</v>
      </c>
      <c r="H194" s="57">
        <v>99.28</v>
      </c>
      <c r="I194" s="57">
        <v>83.43</v>
      </c>
      <c r="J194" s="57">
        <v>156.18</v>
      </c>
      <c r="K194" s="57">
        <v>69.61</v>
      </c>
      <c r="L194" s="57">
        <v>7.9</v>
      </c>
      <c r="M194" s="57">
        <v>0.1</v>
      </c>
      <c r="N194" s="57">
        <v>0</v>
      </c>
      <c r="O194" s="74">
        <f t="shared" si="12"/>
        <v>422.8</v>
      </c>
      <c r="P194" s="13" t="s">
        <v>650</v>
      </c>
    </row>
    <row r="195" spans="1:17">
      <c r="A195" s="17" t="s">
        <v>128</v>
      </c>
      <c r="B195" s="17"/>
      <c r="C195" s="57">
        <f>SUM(C197:C203)</f>
        <v>0</v>
      </c>
      <c r="D195" s="57">
        <f t="shared" ref="D195:N195" si="14">SUM(D197:D203)</f>
        <v>0</v>
      </c>
      <c r="E195" s="57">
        <f t="shared" si="14"/>
        <v>0</v>
      </c>
      <c r="F195" s="57">
        <f t="shared" si="14"/>
        <v>4.1999999999999993</v>
      </c>
      <c r="G195" s="57">
        <f t="shared" si="14"/>
        <v>9.6999999999999993</v>
      </c>
      <c r="H195" s="57">
        <f t="shared" si="14"/>
        <v>324.55</v>
      </c>
      <c r="I195" s="57">
        <f t="shared" si="14"/>
        <v>485.62</v>
      </c>
      <c r="J195" s="57">
        <f t="shared" si="14"/>
        <v>706.35</v>
      </c>
      <c r="K195" s="57">
        <f t="shared" si="14"/>
        <v>309.44</v>
      </c>
      <c r="L195" s="57">
        <f t="shared" si="14"/>
        <v>81.13</v>
      </c>
      <c r="M195" s="57">
        <f t="shared" si="14"/>
        <v>0</v>
      </c>
      <c r="N195" s="57">
        <f t="shared" si="14"/>
        <v>0</v>
      </c>
      <c r="O195" s="74">
        <f t="shared" si="12"/>
        <v>1920.9900000000002</v>
      </c>
      <c r="P195" s="17" t="s">
        <v>129</v>
      </c>
    </row>
    <row r="196" spans="1:17">
      <c r="A196" s="13" t="s">
        <v>130</v>
      </c>
      <c r="B196" s="13"/>
      <c r="C196" s="57">
        <v>0</v>
      </c>
      <c r="D196" s="57">
        <v>0</v>
      </c>
      <c r="E196" s="57">
        <v>0</v>
      </c>
      <c r="F196" s="57">
        <v>0</v>
      </c>
      <c r="G196" s="57">
        <v>0.1</v>
      </c>
      <c r="H196" s="57">
        <v>3.8</v>
      </c>
      <c r="I196" s="57">
        <v>5.7</v>
      </c>
      <c r="J196" s="57">
        <v>39.44</v>
      </c>
      <c r="K196" s="57">
        <v>19.84</v>
      </c>
      <c r="L196" s="57">
        <v>1.5</v>
      </c>
      <c r="M196" s="57">
        <v>0</v>
      </c>
      <c r="N196" s="57">
        <v>0</v>
      </c>
      <c r="O196" s="74">
        <f t="shared" si="12"/>
        <v>70.38</v>
      </c>
      <c r="P196" s="13" t="s">
        <v>384</v>
      </c>
    </row>
    <row r="197" spans="1:17">
      <c r="A197" s="13" t="s">
        <v>131</v>
      </c>
      <c r="B197" s="13"/>
      <c r="C197" s="57">
        <v>0</v>
      </c>
      <c r="D197" s="57">
        <v>0</v>
      </c>
      <c r="E197" s="57">
        <v>0</v>
      </c>
      <c r="F197" s="57">
        <v>0</v>
      </c>
      <c r="G197" s="57">
        <v>0.6</v>
      </c>
      <c r="H197" s="57">
        <v>3.5</v>
      </c>
      <c r="I197" s="57">
        <v>59.22</v>
      </c>
      <c r="J197" s="57">
        <v>124.71</v>
      </c>
      <c r="K197" s="57">
        <v>77.34</v>
      </c>
      <c r="L197" s="57">
        <v>3.2</v>
      </c>
      <c r="M197" s="57">
        <v>0</v>
      </c>
      <c r="N197" s="57">
        <v>0</v>
      </c>
      <c r="O197" s="74">
        <f t="shared" si="12"/>
        <v>268.57</v>
      </c>
      <c r="P197" s="13" t="s">
        <v>649</v>
      </c>
    </row>
    <row r="198" spans="1:17">
      <c r="A198" s="13" t="s">
        <v>132</v>
      </c>
      <c r="B198" s="13"/>
      <c r="C198" s="57" t="s">
        <v>172</v>
      </c>
      <c r="D198" s="57" t="s">
        <v>172</v>
      </c>
      <c r="E198" s="57" t="s">
        <v>172</v>
      </c>
      <c r="F198" s="57" t="s">
        <v>172</v>
      </c>
      <c r="G198" s="57" t="s">
        <v>172</v>
      </c>
      <c r="H198" s="57" t="s">
        <v>172</v>
      </c>
      <c r="I198" s="57" t="s">
        <v>172</v>
      </c>
      <c r="J198" s="57" t="s">
        <v>172</v>
      </c>
      <c r="K198" s="57" t="s">
        <v>172</v>
      </c>
      <c r="L198" s="57" t="s">
        <v>172</v>
      </c>
      <c r="M198" s="57" t="s">
        <v>172</v>
      </c>
      <c r="N198" s="57" t="s">
        <v>172</v>
      </c>
      <c r="O198" s="74">
        <f t="shared" si="12"/>
        <v>0</v>
      </c>
      <c r="P198" s="13" t="s">
        <v>133</v>
      </c>
    </row>
    <row r="199" spans="1:17">
      <c r="A199" s="13" t="s">
        <v>134</v>
      </c>
      <c r="B199" s="13"/>
      <c r="C199" s="57">
        <v>0</v>
      </c>
      <c r="D199" s="57">
        <v>0</v>
      </c>
      <c r="E199" s="57">
        <v>0</v>
      </c>
      <c r="F199" s="57">
        <v>0.1</v>
      </c>
      <c r="G199" s="57">
        <v>0.6</v>
      </c>
      <c r="H199" s="57">
        <v>97.92</v>
      </c>
      <c r="I199" s="57">
        <v>93.43</v>
      </c>
      <c r="J199" s="57">
        <v>213.45</v>
      </c>
      <c r="K199" s="57">
        <v>81.08</v>
      </c>
      <c r="L199" s="57">
        <v>35.049999999999997</v>
      </c>
      <c r="M199" s="57">
        <v>0</v>
      </c>
      <c r="N199" s="57">
        <v>0</v>
      </c>
      <c r="O199" s="74">
        <f>SUM(C199:N199)</f>
        <v>521.63</v>
      </c>
      <c r="P199" s="13" t="s">
        <v>135</v>
      </c>
    </row>
    <row r="200" spans="1:17">
      <c r="A200" s="13" t="s">
        <v>136</v>
      </c>
      <c r="B200" s="13"/>
      <c r="C200" s="57">
        <v>0</v>
      </c>
      <c r="D200" s="57">
        <v>0</v>
      </c>
      <c r="E200" s="57">
        <v>0</v>
      </c>
      <c r="F200" s="57">
        <v>0</v>
      </c>
      <c r="G200" s="57">
        <v>0.3</v>
      </c>
      <c r="H200" s="57">
        <v>58.25</v>
      </c>
      <c r="I200" s="57">
        <v>111.48</v>
      </c>
      <c r="J200" s="57">
        <v>168.72</v>
      </c>
      <c r="K200" s="57">
        <v>78.510000000000005</v>
      </c>
      <c r="L200" s="57">
        <v>11.48</v>
      </c>
      <c r="M200" s="57">
        <v>0</v>
      </c>
      <c r="N200" s="57">
        <v>0</v>
      </c>
      <c r="O200" s="74">
        <f t="shared" si="12"/>
        <v>428.74</v>
      </c>
      <c r="P200" s="13" t="s">
        <v>137</v>
      </c>
    </row>
    <row r="201" spans="1:17">
      <c r="A201" s="13" t="s">
        <v>138</v>
      </c>
      <c r="B201" s="13"/>
      <c r="C201" s="57" t="s">
        <v>172</v>
      </c>
      <c r="D201" s="57" t="s">
        <v>172</v>
      </c>
      <c r="E201" s="57" t="s">
        <v>172</v>
      </c>
      <c r="F201" s="57" t="s">
        <v>172</v>
      </c>
      <c r="G201" s="57" t="s">
        <v>172</v>
      </c>
      <c r="H201" s="57" t="s">
        <v>172</v>
      </c>
      <c r="I201" s="57" t="s">
        <v>172</v>
      </c>
      <c r="J201" s="57" t="s">
        <v>172</v>
      </c>
      <c r="K201" s="57" t="s">
        <v>172</v>
      </c>
      <c r="L201" s="57" t="s">
        <v>172</v>
      </c>
      <c r="M201" s="57" t="s">
        <v>172</v>
      </c>
      <c r="N201" s="57" t="s">
        <v>172</v>
      </c>
      <c r="O201" s="74">
        <f t="shared" si="12"/>
        <v>0</v>
      </c>
      <c r="P201" s="13" t="s">
        <v>270</v>
      </c>
    </row>
    <row r="202" spans="1:17">
      <c r="A202" s="13" t="s">
        <v>139</v>
      </c>
      <c r="B202" s="13"/>
      <c r="C202" s="57">
        <v>0</v>
      </c>
      <c r="D202" s="57">
        <v>0</v>
      </c>
      <c r="E202" s="57">
        <v>0</v>
      </c>
      <c r="F202" s="57">
        <v>4.0999999999999996</v>
      </c>
      <c r="G202" s="57">
        <v>8.1999999999999993</v>
      </c>
      <c r="H202" s="57">
        <v>164.88</v>
      </c>
      <c r="I202" s="57">
        <v>221.49</v>
      </c>
      <c r="J202" s="57">
        <v>199.47</v>
      </c>
      <c r="K202" s="57">
        <v>72.510000000000005</v>
      </c>
      <c r="L202" s="57">
        <v>31.4</v>
      </c>
      <c r="M202" s="57">
        <v>0</v>
      </c>
      <c r="N202" s="57">
        <v>0</v>
      </c>
      <c r="O202" s="74">
        <f t="shared" si="12"/>
        <v>702.05</v>
      </c>
      <c r="P202" s="13" t="s">
        <v>140</v>
      </c>
    </row>
    <row r="203" spans="1:17">
      <c r="A203" s="13" t="s">
        <v>141</v>
      </c>
      <c r="B203" s="13"/>
      <c r="C203" s="57" t="s">
        <v>172</v>
      </c>
      <c r="D203" s="57" t="s">
        <v>172</v>
      </c>
      <c r="E203" s="57" t="s">
        <v>172</v>
      </c>
      <c r="F203" s="57" t="s">
        <v>172</v>
      </c>
      <c r="G203" s="57" t="s">
        <v>172</v>
      </c>
      <c r="H203" s="57" t="s">
        <v>172</v>
      </c>
      <c r="I203" s="57" t="s">
        <v>172</v>
      </c>
      <c r="J203" s="57" t="s">
        <v>172</v>
      </c>
      <c r="K203" s="57" t="s">
        <v>172</v>
      </c>
      <c r="L203" s="57" t="s">
        <v>172</v>
      </c>
      <c r="M203" s="57" t="s">
        <v>172</v>
      </c>
      <c r="N203" s="57" t="s">
        <v>172</v>
      </c>
      <c r="O203" s="74">
        <f t="shared" si="12"/>
        <v>0</v>
      </c>
      <c r="P203" s="13" t="s">
        <v>142</v>
      </c>
    </row>
    <row r="204" spans="1:17">
      <c r="A204" s="17" t="s">
        <v>143</v>
      </c>
      <c r="B204" s="17"/>
      <c r="C204" s="57">
        <f>SUM(C205:C212)</f>
        <v>0</v>
      </c>
      <c r="D204" s="57">
        <f t="shared" ref="D204:N204" si="15">SUM(D205:D212)</f>
        <v>0</v>
      </c>
      <c r="E204" s="57">
        <f t="shared" si="15"/>
        <v>0</v>
      </c>
      <c r="F204" s="57">
        <f t="shared" si="15"/>
        <v>6.8</v>
      </c>
      <c r="G204" s="57">
        <f t="shared" si="15"/>
        <v>30.38</v>
      </c>
      <c r="H204" s="57">
        <f t="shared" si="15"/>
        <v>134.99</v>
      </c>
      <c r="I204" s="57">
        <f t="shared" si="15"/>
        <v>1284.06</v>
      </c>
      <c r="J204" s="57">
        <f t="shared" si="15"/>
        <v>2119.3000000000002</v>
      </c>
      <c r="K204" s="57">
        <f t="shared" si="15"/>
        <v>792.64</v>
      </c>
      <c r="L204" s="57">
        <f t="shared" si="15"/>
        <v>217.54000000000002</v>
      </c>
      <c r="M204" s="57">
        <f t="shared" si="15"/>
        <v>0</v>
      </c>
      <c r="N204" s="57">
        <f t="shared" si="15"/>
        <v>0</v>
      </c>
      <c r="O204" s="74">
        <f>SUM(O205:O212)</f>
        <v>4585.71</v>
      </c>
      <c r="P204" s="17" t="s">
        <v>144</v>
      </c>
    </row>
    <row r="205" spans="1:17">
      <c r="A205" s="13" t="s">
        <v>145</v>
      </c>
      <c r="B205" s="13"/>
      <c r="C205" s="57">
        <v>0</v>
      </c>
      <c r="D205" s="57">
        <v>0</v>
      </c>
      <c r="E205" s="57">
        <v>0</v>
      </c>
      <c r="F205" s="57">
        <v>0</v>
      </c>
      <c r="G205" s="57">
        <v>0.4</v>
      </c>
      <c r="H205" s="57">
        <v>9.11</v>
      </c>
      <c r="I205" s="57">
        <v>114.62</v>
      </c>
      <c r="J205" s="57">
        <v>219.27</v>
      </c>
      <c r="K205" s="57">
        <v>45.31</v>
      </c>
      <c r="L205" s="57">
        <v>6.99</v>
      </c>
      <c r="M205" s="57">
        <v>0</v>
      </c>
      <c r="N205" s="57">
        <v>0</v>
      </c>
      <c r="O205" s="74">
        <f t="shared" si="12"/>
        <v>395.70000000000005</v>
      </c>
      <c r="P205" s="13" t="s">
        <v>146</v>
      </c>
    </row>
    <row r="206" spans="1:17">
      <c r="A206" s="13" t="s">
        <v>147</v>
      </c>
      <c r="B206" s="13"/>
      <c r="C206" s="57">
        <v>0</v>
      </c>
      <c r="D206" s="57">
        <v>0</v>
      </c>
      <c r="E206" s="57">
        <v>0</v>
      </c>
      <c r="F206" s="57">
        <v>0</v>
      </c>
      <c r="G206" s="57">
        <v>0.4</v>
      </c>
      <c r="H206" s="57">
        <v>9.11</v>
      </c>
      <c r="I206" s="57">
        <v>114.62</v>
      </c>
      <c r="J206" s="57">
        <v>219.27</v>
      </c>
      <c r="K206" s="57">
        <v>45.31</v>
      </c>
      <c r="L206" s="57">
        <v>6.99</v>
      </c>
      <c r="M206" s="57">
        <v>0</v>
      </c>
      <c r="N206" s="57">
        <v>0</v>
      </c>
      <c r="O206" s="74">
        <f t="shared" si="12"/>
        <v>395.70000000000005</v>
      </c>
      <c r="P206" s="13" t="s">
        <v>148</v>
      </c>
      <c r="Q206" s="1"/>
    </row>
    <row r="207" spans="1:17">
      <c r="A207" s="13" t="s">
        <v>149</v>
      </c>
      <c r="B207" s="13"/>
      <c r="C207" s="57">
        <v>0</v>
      </c>
      <c r="D207" s="57">
        <v>0</v>
      </c>
      <c r="E207" s="57">
        <v>0</v>
      </c>
      <c r="F207" s="57">
        <v>0</v>
      </c>
      <c r="G207" s="57">
        <v>1.3</v>
      </c>
      <c r="H207" s="57">
        <v>16.45</v>
      </c>
      <c r="I207" s="57">
        <v>141.08000000000001</v>
      </c>
      <c r="J207" s="57">
        <v>293.75</v>
      </c>
      <c r="K207" s="57">
        <v>128.36000000000001</v>
      </c>
      <c r="L207" s="57">
        <v>68.45</v>
      </c>
      <c r="M207" s="57">
        <v>0</v>
      </c>
      <c r="N207" s="57">
        <v>0</v>
      </c>
      <c r="O207" s="74">
        <f t="shared" si="12"/>
        <v>649.3900000000001</v>
      </c>
      <c r="P207" s="13" t="s">
        <v>150</v>
      </c>
      <c r="Q207" s="1"/>
    </row>
    <row r="208" spans="1:17">
      <c r="A208" s="13" t="s">
        <v>151</v>
      </c>
      <c r="B208" s="13"/>
      <c r="C208" s="57">
        <v>0</v>
      </c>
      <c r="D208" s="57">
        <v>0</v>
      </c>
      <c r="E208" s="57">
        <v>0</v>
      </c>
      <c r="F208" s="57">
        <v>3.4</v>
      </c>
      <c r="G208" s="57">
        <v>12.34</v>
      </c>
      <c r="H208" s="57">
        <v>24.18</v>
      </c>
      <c r="I208" s="57">
        <v>231.93</v>
      </c>
      <c r="J208" s="57">
        <v>322.22000000000003</v>
      </c>
      <c r="K208" s="57">
        <v>134.29</v>
      </c>
      <c r="L208" s="57">
        <v>42.52</v>
      </c>
      <c r="M208" s="57">
        <v>0</v>
      </c>
      <c r="N208" s="57">
        <v>0</v>
      </c>
      <c r="O208" s="74">
        <f t="shared" si="12"/>
        <v>770.88</v>
      </c>
      <c r="P208" s="13" t="s">
        <v>152</v>
      </c>
      <c r="Q208" s="1"/>
    </row>
    <row r="209" spans="1:17">
      <c r="A209" s="13" t="s">
        <v>153</v>
      </c>
      <c r="B209" s="13"/>
      <c r="C209" s="57">
        <v>0</v>
      </c>
      <c r="D209" s="57">
        <v>0</v>
      </c>
      <c r="E209" s="57">
        <v>0</v>
      </c>
      <c r="F209" s="57">
        <v>3.4</v>
      </c>
      <c r="G209" s="57">
        <v>12.34</v>
      </c>
      <c r="H209" s="57">
        <v>24.18</v>
      </c>
      <c r="I209" s="57">
        <v>231.93</v>
      </c>
      <c r="J209" s="57">
        <v>322.22000000000003</v>
      </c>
      <c r="K209" s="57">
        <v>134.29</v>
      </c>
      <c r="L209" s="57">
        <v>42.52</v>
      </c>
      <c r="M209" s="57">
        <v>0</v>
      </c>
      <c r="N209" s="57">
        <v>0</v>
      </c>
      <c r="O209" s="74">
        <f t="shared" si="12"/>
        <v>770.88</v>
      </c>
      <c r="P209" s="13" t="s">
        <v>154</v>
      </c>
      <c r="Q209" s="1"/>
    </row>
    <row r="210" spans="1:17">
      <c r="A210" s="13" t="s">
        <v>155</v>
      </c>
      <c r="B210" s="13"/>
      <c r="C210" s="57">
        <v>0</v>
      </c>
      <c r="D210" s="57">
        <v>0</v>
      </c>
      <c r="E210" s="57">
        <v>0</v>
      </c>
      <c r="F210" s="57">
        <v>0</v>
      </c>
      <c r="G210" s="57">
        <v>0.4</v>
      </c>
      <c r="H210" s="57">
        <v>3.8</v>
      </c>
      <c r="I210" s="57">
        <v>40.29</v>
      </c>
      <c r="J210" s="57">
        <v>191.18</v>
      </c>
      <c r="K210" s="57">
        <v>59.98</v>
      </c>
      <c r="L210" s="57">
        <v>1.8</v>
      </c>
      <c r="M210" s="57">
        <v>0</v>
      </c>
      <c r="N210" s="57">
        <v>0</v>
      </c>
      <c r="O210" s="74">
        <f t="shared" si="12"/>
        <v>297.45000000000005</v>
      </c>
      <c r="P210" s="13" t="s">
        <v>156</v>
      </c>
      <c r="Q210" s="1"/>
    </row>
    <row r="211" spans="1:17">
      <c r="A211" s="13" t="s">
        <v>157</v>
      </c>
      <c r="B211" s="13"/>
      <c r="C211" s="57">
        <v>0</v>
      </c>
      <c r="D211" s="57">
        <v>0</v>
      </c>
      <c r="E211" s="57">
        <v>0</v>
      </c>
      <c r="F211" s="57">
        <v>0</v>
      </c>
      <c r="G211" s="57">
        <v>1.7</v>
      </c>
      <c r="H211" s="57">
        <v>30.98</v>
      </c>
      <c r="I211" s="57">
        <v>297.75</v>
      </c>
      <c r="J211" s="57">
        <v>347.57</v>
      </c>
      <c r="K211" s="57">
        <v>185.68</v>
      </c>
      <c r="L211" s="57">
        <v>5.7</v>
      </c>
      <c r="M211" s="57">
        <v>0</v>
      </c>
      <c r="N211" s="57">
        <v>0</v>
      </c>
      <c r="O211" s="74">
        <f t="shared" si="12"/>
        <v>869.38000000000011</v>
      </c>
      <c r="P211" s="13" t="s">
        <v>158</v>
      </c>
      <c r="Q211" s="1"/>
    </row>
    <row r="212" spans="1:17">
      <c r="A212" s="13" t="s">
        <v>159</v>
      </c>
      <c r="B212" s="13"/>
      <c r="C212" s="57">
        <v>0</v>
      </c>
      <c r="D212" s="57">
        <v>0</v>
      </c>
      <c r="E212" s="57">
        <v>0</v>
      </c>
      <c r="F212" s="57">
        <v>0</v>
      </c>
      <c r="G212" s="57">
        <v>1.5</v>
      </c>
      <c r="H212" s="57">
        <v>17.18</v>
      </c>
      <c r="I212" s="57">
        <v>111.84</v>
      </c>
      <c r="J212" s="57">
        <v>203.82</v>
      </c>
      <c r="K212" s="57">
        <v>59.42</v>
      </c>
      <c r="L212" s="57">
        <v>42.57</v>
      </c>
      <c r="M212" s="57">
        <v>0</v>
      </c>
      <c r="N212" s="57">
        <v>0</v>
      </c>
      <c r="O212" s="74">
        <f t="shared" si="12"/>
        <v>436.33000000000004</v>
      </c>
      <c r="P212" s="13" t="s">
        <v>160</v>
      </c>
      <c r="Q212" s="1"/>
    </row>
    <row r="213" spans="1:17">
      <c r="A213" s="17" t="s">
        <v>349</v>
      </c>
      <c r="B213" s="17"/>
      <c r="C213" s="18">
        <f>AVERAGE(C185,C190,C195,C204)</f>
        <v>0.2</v>
      </c>
      <c r="D213" s="18">
        <f t="shared" ref="D213:N213" si="16">AVERAGE(D185,D190,D195,D204)</f>
        <v>0</v>
      </c>
      <c r="E213" s="18">
        <f t="shared" si="16"/>
        <v>0</v>
      </c>
      <c r="F213" s="18">
        <f t="shared" si="16"/>
        <v>4.2749999999999995</v>
      </c>
      <c r="G213" s="18">
        <f t="shared" si="16"/>
        <v>10.195</v>
      </c>
      <c r="H213" s="18">
        <f t="shared" si="16"/>
        <v>157.35500000000002</v>
      </c>
      <c r="I213" s="18">
        <f t="shared" si="16"/>
        <v>517.84500000000003</v>
      </c>
      <c r="J213" s="18">
        <f t="shared" si="16"/>
        <v>805.73250000000007</v>
      </c>
      <c r="K213" s="18">
        <f t="shared" si="16"/>
        <v>305.64749999999998</v>
      </c>
      <c r="L213" s="18">
        <f t="shared" si="16"/>
        <v>77.642500000000013</v>
      </c>
      <c r="M213" s="18">
        <f t="shared" si="16"/>
        <v>3.5749999999999997</v>
      </c>
      <c r="N213" s="18">
        <f t="shared" si="16"/>
        <v>0</v>
      </c>
      <c r="O213" s="18">
        <f>AVERAGE(O185,O190,O195,O204)</f>
        <v>1882.4675</v>
      </c>
      <c r="P213" s="19" t="s">
        <v>350</v>
      </c>
      <c r="Q213" s="1"/>
    </row>
    <row r="214" spans="1:17">
      <c r="A214" s="1" t="s">
        <v>339</v>
      </c>
      <c r="B214" s="1"/>
      <c r="O214" s="57"/>
    </row>
    <row r="216" spans="1:17" ht="18" customHeight="1">
      <c r="A216" s="87" t="s">
        <v>623</v>
      </c>
      <c r="B216" s="87"/>
      <c r="C216" s="87"/>
      <c r="D216" s="8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72" t="s">
        <v>622</v>
      </c>
      <c r="Q216" s="4"/>
    </row>
    <row r="217" spans="1:17">
      <c r="A217" s="4" t="s">
        <v>0</v>
      </c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 t="s">
        <v>1</v>
      </c>
      <c r="Q217" s="4"/>
    </row>
    <row r="218" spans="1:17">
      <c r="A218" s="96" t="s">
        <v>2</v>
      </c>
      <c r="B218" s="13"/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  <c r="I218" s="13" t="s">
        <v>9</v>
      </c>
      <c r="J218" s="13" t="s">
        <v>10</v>
      </c>
      <c r="K218" s="13" t="s">
        <v>11</v>
      </c>
      <c r="L218" s="13" t="s">
        <v>12</v>
      </c>
      <c r="M218" s="13" t="s">
        <v>13</v>
      </c>
      <c r="N218" s="13" t="s">
        <v>14</v>
      </c>
      <c r="O218" s="13" t="s">
        <v>15</v>
      </c>
      <c r="P218" s="97" t="s">
        <v>16</v>
      </c>
      <c r="Q218" s="4"/>
    </row>
    <row r="219" spans="1:17">
      <c r="A219" s="96"/>
      <c r="B219" s="13"/>
      <c r="C219" s="14" t="s">
        <v>17</v>
      </c>
      <c r="D219" s="14" t="s">
        <v>18</v>
      </c>
      <c r="E219" s="14" t="s">
        <v>19</v>
      </c>
      <c r="F219" s="14" t="s">
        <v>20</v>
      </c>
      <c r="G219" s="14" t="s">
        <v>21</v>
      </c>
      <c r="H219" s="14" t="s">
        <v>22</v>
      </c>
      <c r="I219" s="14" t="s">
        <v>23</v>
      </c>
      <c r="J219" s="14" t="s">
        <v>24</v>
      </c>
      <c r="K219" s="14" t="s">
        <v>25</v>
      </c>
      <c r="L219" s="14" t="s">
        <v>26</v>
      </c>
      <c r="M219" s="14" t="s">
        <v>27</v>
      </c>
      <c r="N219" s="14" t="s">
        <v>28</v>
      </c>
      <c r="O219" s="14" t="s">
        <v>29</v>
      </c>
      <c r="P219" s="97"/>
      <c r="Q219" s="4"/>
    </row>
    <row r="220" spans="1:17">
      <c r="A220" s="17" t="s">
        <v>685</v>
      </c>
      <c r="B220" s="17"/>
      <c r="C220" s="57">
        <v>104.6</v>
      </c>
      <c r="D220" s="57">
        <v>35.200000000000003</v>
      </c>
      <c r="E220" s="57">
        <v>64.5</v>
      </c>
      <c r="F220" s="57">
        <v>24</v>
      </c>
      <c r="G220" s="57">
        <v>2.4</v>
      </c>
      <c r="H220" s="57">
        <v>0.5</v>
      </c>
      <c r="I220" s="57" t="s">
        <v>172</v>
      </c>
      <c r="J220" s="57" t="s">
        <v>172</v>
      </c>
      <c r="K220" s="57" t="s">
        <v>172</v>
      </c>
      <c r="L220" s="57">
        <v>6.4</v>
      </c>
      <c r="M220" s="57">
        <v>35.200000000000003</v>
      </c>
      <c r="N220" s="57">
        <v>19.5</v>
      </c>
      <c r="O220" s="74">
        <v>292.3</v>
      </c>
      <c r="P220" s="17" t="s">
        <v>699</v>
      </c>
    </row>
    <row r="221" spans="1:17">
      <c r="A221" s="17" t="s">
        <v>686</v>
      </c>
      <c r="B221" s="17"/>
      <c r="C221" s="57">
        <v>91.8</v>
      </c>
      <c r="D221" s="57">
        <v>39.5</v>
      </c>
      <c r="E221" s="57">
        <v>54.1</v>
      </c>
      <c r="F221" s="57">
        <v>6.5</v>
      </c>
      <c r="G221" s="57">
        <v>4.0999999999999996</v>
      </c>
      <c r="H221" s="57" t="s">
        <v>172</v>
      </c>
      <c r="I221" s="57" t="s">
        <v>172</v>
      </c>
      <c r="J221" s="57" t="s">
        <v>172</v>
      </c>
      <c r="K221" s="57" t="s">
        <v>172</v>
      </c>
      <c r="L221" s="57">
        <v>7.3</v>
      </c>
      <c r="M221" s="57">
        <v>37.1</v>
      </c>
      <c r="N221" s="57">
        <v>12.8</v>
      </c>
      <c r="O221" s="74">
        <v>253.2</v>
      </c>
      <c r="P221" s="17" t="s">
        <v>161</v>
      </c>
    </row>
    <row r="222" spans="1:17">
      <c r="A222" s="17" t="s">
        <v>687</v>
      </c>
      <c r="B222" s="17"/>
      <c r="C222" s="57">
        <v>221.9</v>
      </c>
      <c r="D222" s="57">
        <v>159.1</v>
      </c>
      <c r="E222" s="57">
        <v>211.4</v>
      </c>
      <c r="F222" s="57">
        <v>2.5</v>
      </c>
      <c r="G222" s="57">
        <v>3.4</v>
      </c>
      <c r="H222" s="57">
        <v>0.6</v>
      </c>
      <c r="I222" s="57" t="s">
        <v>172</v>
      </c>
      <c r="J222" s="57" t="s">
        <v>172</v>
      </c>
      <c r="K222" s="57" t="s">
        <v>172</v>
      </c>
      <c r="L222" s="57">
        <v>9.6</v>
      </c>
      <c r="M222" s="57">
        <v>74</v>
      </c>
      <c r="N222" s="57">
        <v>28.3</v>
      </c>
      <c r="O222" s="74">
        <v>710.8</v>
      </c>
      <c r="P222" s="17" t="s">
        <v>162</v>
      </c>
    </row>
    <row r="223" spans="1:17">
      <c r="A223" s="17" t="s">
        <v>688</v>
      </c>
      <c r="B223" s="17"/>
      <c r="C223" s="57">
        <v>56.4</v>
      </c>
      <c r="D223" s="57">
        <v>29.4</v>
      </c>
      <c r="E223" s="57">
        <v>40.6</v>
      </c>
      <c r="F223" s="57">
        <v>0.3</v>
      </c>
      <c r="G223" s="57">
        <v>1.1000000000000001</v>
      </c>
      <c r="H223" s="57">
        <v>3.6</v>
      </c>
      <c r="I223" s="57" t="s">
        <v>172</v>
      </c>
      <c r="J223" s="57" t="s">
        <v>172</v>
      </c>
      <c r="K223" s="57" t="s">
        <v>172</v>
      </c>
      <c r="L223" s="57">
        <v>21.5</v>
      </c>
      <c r="M223" s="57">
        <v>50.3</v>
      </c>
      <c r="N223" s="57">
        <v>16.399999999999999</v>
      </c>
      <c r="O223" s="74">
        <v>219.6</v>
      </c>
      <c r="P223" s="17" t="s">
        <v>163</v>
      </c>
    </row>
    <row r="224" spans="1:17">
      <c r="A224" s="17" t="s">
        <v>689</v>
      </c>
      <c r="B224" s="17"/>
      <c r="C224" s="57">
        <v>155.5</v>
      </c>
      <c r="D224" s="57">
        <v>113.1</v>
      </c>
      <c r="E224" s="57">
        <v>196.7</v>
      </c>
      <c r="F224" s="57">
        <v>1.5</v>
      </c>
      <c r="G224" s="57">
        <v>18.7</v>
      </c>
      <c r="H224" s="57">
        <v>12.7</v>
      </c>
      <c r="I224" s="57" t="s">
        <v>172</v>
      </c>
      <c r="J224" s="57" t="s">
        <v>172</v>
      </c>
      <c r="K224" s="57">
        <v>0.2</v>
      </c>
      <c r="L224" s="57">
        <v>10.6</v>
      </c>
      <c r="M224" s="57">
        <v>106.4</v>
      </c>
      <c r="N224" s="57">
        <v>46.4</v>
      </c>
      <c r="O224" s="74">
        <v>661.8</v>
      </c>
      <c r="P224" s="17" t="s">
        <v>164</v>
      </c>
    </row>
    <row r="225" spans="1:17">
      <c r="A225" s="17" t="s">
        <v>690</v>
      </c>
      <c r="B225" s="17"/>
      <c r="C225" s="57">
        <v>145</v>
      </c>
      <c r="D225" s="57">
        <v>114.4</v>
      </c>
      <c r="E225" s="57">
        <v>176.7</v>
      </c>
      <c r="F225" s="57">
        <v>1</v>
      </c>
      <c r="G225" s="57">
        <v>5.3</v>
      </c>
      <c r="H225" s="57">
        <v>17.8</v>
      </c>
      <c r="I225" s="57" t="s">
        <v>172</v>
      </c>
      <c r="J225" s="57" t="s">
        <v>172</v>
      </c>
      <c r="K225" s="57">
        <v>0.04</v>
      </c>
      <c r="L225" s="57">
        <v>20.100000000000001</v>
      </c>
      <c r="M225" s="57">
        <v>93.6</v>
      </c>
      <c r="N225" s="57">
        <v>51</v>
      </c>
      <c r="O225" s="74">
        <v>624.94000000000005</v>
      </c>
      <c r="P225" s="17" t="s">
        <v>165</v>
      </c>
    </row>
    <row r="226" spans="1:17">
      <c r="A226" s="17" t="s">
        <v>691</v>
      </c>
      <c r="B226" s="17"/>
      <c r="C226" s="57">
        <v>165.6</v>
      </c>
      <c r="D226" s="57">
        <v>87.6</v>
      </c>
      <c r="E226" s="57">
        <v>174.3</v>
      </c>
      <c r="F226" s="57" t="s">
        <v>172</v>
      </c>
      <c r="G226" s="57">
        <v>17.600000000000001</v>
      </c>
      <c r="H226" s="57">
        <v>19.7</v>
      </c>
      <c r="I226" s="57" t="s">
        <v>172</v>
      </c>
      <c r="J226" s="57" t="s">
        <v>172</v>
      </c>
      <c r="K226" s="57">
        <v>0.7</v>
      </c>
      <c r="L226" s="57">
        <v>12.3</v>
      </c>
      <c r="M226" s="57">
        <v>105.9</v>
      </c>
      <c r="N226" s="57">
        <v>84.6</v>
      </c>
      <c r="O226" s="74">
        <v>668.3</v>
      </c>
      <c r="P226" s="17" t="s">
        <v>700</v>
      </c>
    </row>
    <row r="227" spans="1:17">
      <c r="A227" s="17" t="s">
        <v>692</v>
      </c>
      <c r="B227" s="17"/>
      <c r="C227" s="57">
        <v>110.9</v>
      </c>
      <c r="D227" s="57">
        <v>53.8</v>
      </c>
      <c r="E227" s="57">
        <v>95</v>
      </c>
      <c r="F227" s="57">
        <v>0.2</v>
      </c>
      <c r="G227" s="57">
        <v>17.5</v>
      </c>
      <c r="H227" s="57">
        <v>13.1</v>
      </c>
      <c r="I227" s="57" t="s">
        <v>172</v>
      </c>
      <c r="J227" s="57" t="s">
        <v>172</v>
      </c>
      <c r="K227" s="57" t="s">
        <v>172</v>
      </c>
      <c r="L227" s="57">
        <v>15.6</v>
      </c>
      <c r="M227" s="57">
        <v>65.900000000000006</v>
      </c>
      <c r="N227" s="57">
        <v>45.2</v>
      </c>
      <c r="O227" s="74">
        <v>417.2</v>
      </c>
      <c r="P227" s="17" t="s">
        <v>166</v>
      </c>
    </row>
    <row r="228" spans="1:17">
      <c r="A228" s="17" t="s">
        <v>693</v>
      </c>
      <c r="B228" s="17"/>
      <c r="C228" s="57">
        <v>291.7</v>
      </c>
      <c r="D228" s="57">
        <v>216.1</v>
      </c>
      <c r="E228" s="57">
        <v>241.5</v>
      </c>
      <c r="F228" s="57">
        <v>2.6</v>
      </c>
      <c r="G228" s="57">
        <v>44.7</v>
      </c>
      <c r="H228" s="57">
        <v>32.799999999999997</v>
      </c>
      <c r="I228" s="57" t="s">
        <v>172</v>
      </c>
      <c r="J228" s="57" t="s">
        <v>172</v>
      </c>
      <c r="K228" s="57">
        <v>0.9</v>
      </c>
      <c r="L228" s="57">
        <v>68</v>
      </c>
      <c r="M228" s="57">
        <v>189.3</v>
      </c>
      <c r="N228" s="57">
        <v>88.7</v>
      </c>
      <c r="O228" s="74">
        <v>1176.3</v>
      </c>
      <c r="P228" s="17" t="s">
        <v>703</v>
      </c>
    </row>
    <row r="229" spans="1:17">
      <c r="A229" s="17" t="s">
        <v>694</v>
      </c>
      <c r="B229" s="17"/>
      <c r="C229" s="57">
        <v>279.5</v>
      </c>
      <c r="D229" s="57">
        <v>196.8</v>
      </c>
      <c r="E229" s="57">
        <v>142.80000000000001</v>
      </c>
      <c r="F229" s="57">
        <v>6.8</v>
      </c>
      <c r="G229" s="57">
        <v>33.6</v>
      </c>
      <c r="H229" s="57">
        <v>37.799999999999997</v>
      </c>
      <c r="I229" s="57" t="s">
        <v>172</v>
      </c>
      <c r="J229" s="57" t="s">
        <v>172</v>
      </c>
      <c r="K229" s="57">
        <v>23.4</v>
      </c>
      <c r="L229" s="57">
        <v>46</v>
      </c>
      <c r="M229" s="57">
        <v>192.7</v>
      </c>
      <c r="N229" s="57">
        <v>68</v>
      </c>
      <c r="O229" s="74">
        <v>1027.4000000000001</v>
      </c>
      <c r="P229" s="17" t="s">
        <v>167</v>
      </c>
      <c r="Q229" s="1"/>
    </row>
    <row r="230" spans="1:17">
      <c r="A230" s="17" t="s">
        <v>695</v>
      </c>
      <c r="B230" s="17"/>
      <c r="C230" s="57">
        <v>43.8</v>
      </c>
      <c r="D230" s="57">
        <v>23.8</v>
      </c>
      <c r="E230" s="57">
        <v>69.7</v>
      </c>
      <c r="F230" s="57">
        <v>24.7</v>
      </c>
      <c r="G230" s="57">
        <v>17.2</v>
      </c>
      <c r="H230" s="57">
        <v>2.1</v>
      </c>
      <c r="I230" s="57" t="s">
        <v>172</v>
      </c>
      <c r="J230" s="57" t="s">
        <v>172</v>
      </c>
      <c r="K230" s="57" t="s">
        <v>172</v>
      </c>
      <c r="L230" s="57">
        <v>0.7</v>
      </c>
      <c r="M230" s="57">
        <v>48.9</v>
      </c>
      <c r="N230" s="57">
        <v>36.5</v>
      </c>
      <c r="O230" s="74">
        <v>267.39999999999998</v>
      </c>
      <c r="P230" s="17" t="s">
        <v>168</v>
      </c>
      <c r="Q230" s="1"/>
    </row>
    <row r="231" spans="1:17">
      <c r="A231" s="17" t="s">
        <v>696</v>
      </c>
      <c r="B231" s="17"/>
      <c r="C231" s="57">
        <v>20.2</v>
      </c>
      <c r="D231" s="57">
        <v>6.5</v>
      </c>
      <c r="E231" s="57">
        <v>41.5</v>
      </c>
      <c r="F231" s="57">
        <v>13.1</v>
      </c>
      <c r="G231" s="57">
        <v>17.8</v>
      </c>
      <c r="H231" s="57">
        <v>0.5</v>
      </c>
      <c r="I231" s="57" t="s">
        <v>172</v>
      </c>
      <c r="J231" s="57" t="s">
        <v>172</v>
      </c>
      <c r="K231" s="57" t="s">
        <v>172</v>
      </c>
      <c r="L231" s="57">
        <v>5.0999999999999996</v>
      </c>
      <c r="M231" s="57">
        <v>73.2</v>
      </c>
      <c r="N231" s="57">
        <v>38.299999999999997</v>
      </c>
      <c r="O231" s="74">
        <v>216.2</v>
      </c>
      <c r="P231" s="17" t="s">
        <v>169</v>
      </c>
      <c r="Q231" s="1"/>
    </row>
    <row r="232" spans="1:17">
      <c r="A232" s="17" t="s">
        <v>697</v>
      </c>
      <c r="B232" s="17"/>
      <c r="C232" s="57">
        <v>16.2</v>
      </c>
      <c r="D232" s="57">
        <v>4.7</v>
      </c>
      <c r="E232" s="57">
        <v>8.4</v>
      </c>
      <c r="F232" s="57">
        <v>2.5</v>
      </c>
      <c r="G232" s="57">
        <v>1.7</v>
      </c>
      <c r="H232" s="57">
        <v>0.5</v>
      </c>
      <c r="I232" s="57" t="s">
        <v>172</v>
      </c>
      <c r="J232" s="57" t="s">
        <v>172</v>
      </c>
      <c r="K232" s="57" t="s">
        <v>172</v>
      </c>
      <c r="L232" s="57">
        <v>1.8</v>
      </c>
      <c r="M232" s="57">
        <v>36.9</v>
      </c>
      <c r="N232" s="57">
        <v>10.9</v>
      </c>
      <c r="O232" s="74">
        <v>83.6</v>
      </c>
      <c r="P232" s="17" t="s">
        <v>702</v>
      </c>
      <c r="Q232" s="1"/>
    </row>
    <row r="233" spans="1:17">
      <c r="A233" s="17" t="s">
        <v>698</v>
      </c>
      <c r="B233" s="17"/>
      <c r="C233" s="57">
        <v>45.8</v>
      </c>
      <c r="D233" s="57">
        <v>4.9000000000000004</v>
      </c>
      <c r="E233" s="57">
        <v>63.7</v>
      </c>
      <c r="F233" s="57">
        <v>9.9</v>
      </c>
      <c r="G233" s="57">
        <v>10.1</v>
      </c>
      <c r="H233" s="57" t="s">
        <v>172</v>
      </c>
      <c r="I233" s="57" t="s">
        <v>172</v>
      </c>
      <c r="J233" s="57" t="s">
        <v>172</v>
      </c>
      <c r="K233" s="57" t="s">
        <v>172</v>
      </c>
      <c r="L233" s="57">
        <v>9</v>
      </c>
      <c r="M233" s="57">
        <v>53.5</v>
      </c>
      <c r="N233" s="57">
        <v>10.4</v>
      </c>
      <c r="O233" s="74">
        <v>207.3</v>
      </c>
      <c r="P233" s="17" t="s">
        <v>701</v>
      </c>
      <c r="Q233" s="1"/>
    </row>
    <row r="234" spans="1:17">
      <c r="A234" s="17" t="s">
        <v>170</v>
      </c>
      <c r="B234" s="17"/>
      <c r="C234" s="57">
        <v>59.5</v>
      </c>
      <c r="D234" s="57">
        <v>13.8</v>
      </c>
      <c r="E234" s="57">
        <v>46.8</v>
      </c>
      <c r="F234" s="57">
        <v>2.8</v>
      </c>
      <c r="G234" s="57">
        <v>14</v>
      </c>
      <c r="H234" s="57">
        <v>1.4</v>
      </c>
      <c r="I234" s="57">
        <v>0</v>
      </c>
      <c r="J234" s="57">
        <v>0</v>
      </c>
      <c r="K234" s="57">
        <v>0</v>
      </c>
      <c r="L234" s="57">
        <v>12.4</v>
      </c>
      <c r="M234" s="57">
        <v>90</v>
      </c>
      <c r="N234" s="57">
        <v>11.9</v>
      </c>
      <c r="O234" s="74">
        <f t="shared" ref="O234" si="17">SUM(C234:N234)</f>
        <v>252.6</v>
      </c>
      <c r="P234" s="17" t="s">
        <v>171</v>
      </c>
      <c r="Q234" s="1"/>
    </row>
    <row r="235" spans="1:17">
      <c r="A235" s="17" t="s">
        <v>349</v>
      </c>
      <c r="B235" s="17"/>
      <c r="C235" s="18">
        <f>AVERAGE(C220:C234)</f>
        <v>120.56</v>
      </c>
      <c r="D235" s="18">
        <f>AVERAGE(D220:D234)</f>
        <v>73.24666666666667</v>
      </c>
      <c r="E235" s="18">
        <f>AVERAGE(E220:E234)</f>
        <v>108.51333333333334</v>
      </c>
      <c r="F235" s="18">
        <f>AVERAGE(F220:F234)</f>
        <v>7.0285714285714276</v>
      </c>
      <c r="G235" s="18">
        <f>AVERAGE(G220:G234)</f>
        <v>13.946666666666665</v>
      </c>
      <c r="H235" s="18">
        <f>AVERAGE(H220:H234)</f>
        <v>11.007692307692308</v>
      </c>
      <c r="I235" s="18">
        <f>AVERAGE(I220:I234)</f>
        <v>0</v>
      </c>
      <c r="J235" s="18">
        <f>AVERAGE(J220:J234)</f>
        <v>0</v>
      </c>
      <c r="K235" s="18">
        <f>AVERAGE(K220:K234)</f>
        <v>4.2066666666666661</v>
      </c>
      <c r="L235" s="18">
        <f>AVERAGE(L220:L234)</f>
        <v>16.426666666666666</v>
      </c>
      <c r="M235" s="18">
        <f>AVERAGE(M220:M234)</f>
        <v>83.526666666666671</v>
      </c>
      <c r="N235" s="18">
        <f>AVERAGE(N220:N234)</f>
        <v>37.926666666666655</v>
      </c>
      <c r="O235" s="18">
        <f>AVERAGE(O220:O234)</f>
        <v>471.92933333333337</v>
      </c>
      <c r="P235" s="19" t="s">
        <v>350</v>
      </c>
      <c r="Q235" s="1"/>
    </row>
    <row r="236" spans="1:17">
      <c r="A236" s="1"/>
      <c r="B236" s="1"/>
    </row>
    <row r="241" spans="1:17" ht="26.25" customHeight="1">
      <c r="A241" s="87" t="s">
        <v>624</v>
      </c>
      <c r="B241" s="87"/>
      <c r="C241" s="87"/>
      <c r="D241" s="8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72" t="s">
        <v>625</v>
      </c>
      <c r="Q241" s="4"/>
    </row>
    <row r="242" spans="1:17">
      <c r="A242" s="4" t="s">
        <v>0</v>
      </c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 t="s">
        <v>1</v>
      </c>
      <c r="Q242" s="4"/>
    </row>
    <row r="243" spans="1:17">
      <c r="A243" s="85" t="s">
        <v>2</v>
      </c>
      <c r="B243" s="35"/>
      <c r="C243" s="13" t="s">
        <v>3</v>
      </c>
      <c r="D243" s="13" t="s">
        <v>4</v>
      </c>
      <c r="E243" s="13" t="s">
        <v>5</v>
      </c>
      <c r="F243" s="13" t="s">
        <v>6</v>
      </c>
      <c r="G243" s="13" t="s">
        <v>7</v>
      </c>
      <c r="H243" s="13" t="s">
        <v>8</v>
      </c>
      <c r="I243" s="13" t="s">
        <v>9</v>
      </c>
      <c r="J243" s="13" t="s">
        <v>10</v>
      </c>
      <c r="K243" s="13" t="s">
        <v>11</v>
      </c>
      <c r="L243" s="13" t="s">
        <v>12</v>
      </c>
      <c r="M243" s="13" t="s">
        <v>13</v>
      </c>
      <c r="N243" s="13" t="s">
        <v>14</v>
      </c>
      <c r="O243" s="13" t="s">
        <v>15</v>
      </c>
      <c r="P243" s="83" t="s">
        <v>16</v>
      </c>
      <c r="Q243" s="4"/>
    </row>
    <row r="244" spans="1:17">
      <c r="A244" s="86"/>
      <c r="B244" s="36"/>
      <c r="C244" s="14" t="s">
        <v>17</v>
      </c>
      <c r="D244" s="14" t="s">
        <v>18</v>
      </c>
      <c r="E244" s="14" t="s">
        <v>19</v>
      </c>
      <c r="F244" s="14" t="s">
        <v>20</v>
      </c>
      <c r="G244" s="14" t="s">
        <v>21</v>
      </c>
      <c r="H244" s="14" t="s">
        <v>22</v>
      </c>
      <c r="I244" s="14" t="s">
        <v>23</v>
      </c>
      <c r="J244" s="14" t="s">
        <v>24</v>
      </c>
      <c r="K244" s="14" t="s">
        <v>25</v>
      </c>
      <c r="L244" s="14" t="s">
        <v>26</v>
      </c>
      <c r="M244" s="14" t="s">
        <v>27</v>
      </c>
      <c r="N244" s="14" t="s">
        <v>28</v>
      </c>
      <c r="O244" s="14" t="s">
        <v>29</v>
      </c>
      <c r="P244" s="84"/>
      <c r="Q244" s="4"/>
    </row>
    <row r="245" spans="1:17">
      <c r="A245" s="13" t="s">
        <v>362</v>
      </c>
      <c r="B245" s="13"/>
      <c r="C245" s="10">
        <v>0</v>
      </c>
      <c r="D245" s="10">
        <v>0.1</v>
      </c>
      <c r="E245" s="10">
        <v>5.8</v>
      </c>
      <c r="F245" s="10">
        <v>10.69</v>
      </c>
      <c r="G245" s="10">
        <v>74.3</v>
      </c>
      <c r="H245" s="10">
        <v>14.52</v>
      </c>
      <c r="I245" s="10">
        <v>22</v>
      </c>
      <c r="J245" s="10">
        <v>6.5</v>
      </c>
      <c r="K245" s="10">
        <v>6.7</v>
      </c>
      <c r="L245" s="10">
        <v>171.63</v>
      </c>
      <c r="M245" s="10">
        <v>27.66</v>
      </c>
      <c r="N245" s="10">
        <v>7.8</v>
      </c>
      <c r="O245" s="75">
        <f>SUM(C245:N245)</f>
        <v>347.70000000000005</v>
      </c>
      <c r="P245" s="13" t="s">
        <v>361</v>
      </c>
      <c r="Q245" s="4"/>
    </row>
    <row r="246" spans="1:17">
      <c r="A246" s="13" t="s">
        <v>364</v>
      </c>
      <c r="B246" s="13"/>
      <c r="C246" s="10" t="s">
        <v>172</v>
      </c>
      <c r="D246" s="10" t="s">
        <v>172</v>
      </c>
      <c r="E246" s="10" t="s">
        <v>172</v>
      </c>
      <c r="F246" s="10" t="s">
        <v>172</v>
      </c>
      <c r="G246" s="10" t="s">
        <v>172</v>
      </c>
      <c r="H246" s="10" t="s">
        <v>172</v>
      </c>
      <c r="I246" s="10" t="s">
        <v>172</v>
      </c>
      <c r="J246" s="10" t="s">
        <v>172</v>
      </c>
      <c r="K246" s="10" t="s">
        <v>172</v>
      </c>
      <c r="L246" s="10" t="s">
        <v>172</v>
      </c>
      <c r="M246" s="10" t="s">
        <v>172</v>
      </c>
      <c r="N246" s="10" t="s">
        <v>172</v>
      </c>
      <c r="O246" s="75">
        <v>0</v>
      </c>
      <c r="P246" s="13" t="s">
        <v>365</v>
      </c>
      <c r="Q246" s="1"/>
    </row>
    <row r="247" spans="1:17">
      <c r="A247" s="13" t="s">
        <v>363</v>
      </c>
      <c r="B247" s="13"/>
      <c r="C247" s="10" t="s">
        <v>172</v>
      </c>
      <c r="D247" s="10" t="s">
        <v>172</v>
      </c>
      <c r="E247" s="10" t="s">
        <v>172</v>
      </c>
      <c r="F247" s="10" t="s">
        <v>172</v>
      </c>
      <c r="G247" s="10" t="s">
        <v>172</v>
      </c>
      <c r="H247" s="10" t="s">
        <v>172</v>
      </c>
      <c r="I247" s="10" t="s">
        <v>172</v>
      </c>
      <c r="J247" s="10" t="s">
        <v>172</v>
      </c>
      <c r="K247" s="10" t="s">
        <v>172</v>
      </c>
      <c r="L247" s="10" t="s">
        <v>172</v>
      </c>
      <c r="M247" s="10" t="s">
        <v>172</v>
      </c>
      <c r="N247" s="10" t="s">
        <v>172</v>
      </c>
      <c r="O247" s="75">
        <v>0</v>
      </c>
      <c r="P247" s="13" t="s">
        <v>366</v>
      </c>
      <c r="Q247" s="1"/>
    </row>
    <row r="248" spans="1:17">
      <c r="A248" s="13" t="s">
        <v>371</v>
      </c>
      <c r="B248" s="13"/>
      <c r="C248" s="10">
        <v>0.8</v>
      </c>
      <c r="D248" s="10">
        <v>0.1</v>
      </c>
      <c r="E248" s="10">
        <v>1.7</v>
      </c>
      <c r="F248" s="10">
        <v>12.7</v>
      </c>
      <c r="G248" s="10">
        <v>87.2</v>
      </c>
      <c r="H248" s="10">
        <v>71.599999999999994</v>
      </c>
      <c r="I248" s="10">
        <v>106.2</v>
      </c>
      <c r="J248" s="10">
        <v>40.6</v>
      </c>
      <c r="K248" s="10">
        <v>33.799999999999997</v>
      </c>
      <c r="L248" s="10">
        <v>20.8</v>
      </c>
      <c r="M248" s="10">
        <v>22.7</v>
      </c>
      <c r="N248" s="10">
        <v>30.81</v>
      </c>
      <c r="O248" s="75">
        <f t="shared" ref="O248:O252" si="18">SUM(C248:N248)</f>
        <v>429.01000000000005</v>
      </c>
      <c r="P248" s="13" t="s">
        <v>367</v>
      </c>
      <c r="Q248" s="1"/>
    </row>
    <row r="249" spans="1:17">
      <c r="A249" s="13" t="s">
        <v>370</v>
      </c>
      <c r="B249" s="13"/>
      <c r="C249" s="10">
        <v>6.3</v>
      </c>
      <c r="D249" s="10">
        <v>3.7</v>
      </c>
      <c r="E249" s="10">
        <v>8.1999999999999993</v>
      </c>
      <c r="F249" s="10">
        <v>83.32</v>
      </c>
      <c r="G249" s="10">
        <v>88.45</v>
      </c>
      <c r="H249" s="10">
        <v>79.819999999999993</v>
      </c>
      <c r="I249" s="10">
        <v>67.61</v>
      </c>
      <c r="J249" s="10">
        <v>21.7</v>
      </c>
      <c r="K249" s="10">
        <v>18.899999999999999</v>
      </c>
      <c r="L249" s="10">
        <v>25</v>
      </c>
      <c r="M249" s="10">
        <v>56.2</v>
      </c>
      <c r="N249" s="10">
        <v>20.2</v>
      </c>
      <c r="O249" s="75">
        <f t="shared" si="18"/>
        <v>479.39999999999992</v>
      </c>
      <c r="P249" s="13" t="s">
        <v>373</v>
      </c>
      <c r="Q249" s="1"/>
    </row>
    <row r="250" spans="1:17">
      <c r="A250" s="13" t="s">
        <v>369</v>
      </c>
      <c r="B250" s="13"/>
      <c r="C250" s="10">
        <v>0.1</v>
      </c>
      <c r="D250" s="10">
        <v>0</v>
      </c>
      <c r="E250" s="10">
        <v>4.4000000000000004</v>
      </c>
      <c r="F250" s="10">
        <v>26.8</v>
      </c>
      <c r="G250" s="10">
        <v>36.950000000000003</v>
      </c>
      <c r="H250" s="10">
        <v>1.2</v>
      </c>
      <c r="I250" s="10">
        <v>2.7</v>
      </c>
      <c r="J250" s="10">
        <v>1.2</v>
      </c>
      <c r="K250" s="10">
        <v>0.4</v>
      </c>
      <c r="L250" s="10">
        <v>30.94</v>
      </c>
      <c r="M250" s="10">
        <v>10.5</v>
      </c>
      <c r="N250" s="10">
        <v>1.2</v>
      </c>
      <c r="O250" s="75">
        <f t="shared" si="18"/>
        <v>116.39000000000001</v>
      </c>
      <c r="P250" s="13" t="s">
        <v>368</v>
      </c>
      <c r="Q250" s="1"/>
    </row>
    <row r="251" spans="1:17">
      <c r="A251" s="13" t="s">
        <v>374</v>
      </c>
      <c r="B251" s="13"/>
      <c r="C251" s="10">
        <v>0</v>
      </c>
      <c r="D251" s="10">
        <v>0.1</v>
      </c>
      <c r="E251" s="10">
        <v>5.8</v>
      </c>
      <c r="F251" s="10">
        <v>40.69</v>
      </c>
      <c r="G251" s="10">
        <v>74.3</v>
      </c>
      <c r="H251" s="10">
        <v>14.52</v>
      </c>
      <c r="I251" s="10">
        <v>22</v>
      </c>
      <c r="J251" s="10">
        <v>6.5</v>
      </c>
      <c r="K251" s="10">
        <v>6.7</v>
      </c>
      <c r="L251" s="10">
        <v>171.63</v>
      </c>
      <c r="M251" s="10">
        <v>27.66</v>
      </c>
      <c r="N251" s="10">
        <v>7.8</v>
      </c>
      <c r="O251" s="75">
        <f t="shared" si="18"/>
        <v>377.70000000000005</v>
      </c>
      <c r="P251" s="13" t="s">
        <v>372</v>
      </c>
      <c r="Q251" s="1"/>
    </row>
    <row r="252" spans="1:17">
      <c r="A252" s="13" t="s">
        <v>375</v>
      </c>
      <c r="B252" s="13"/>
      <c r="C252" s="10">
        <v>0.4</v>
      </c>
      <c r="D252" s="10">
        <v>0.9</v>
      </c>
      <c r="E252" s="10">
        <v>0</v>
      </c>
      <c r="F252" s="10">
        <v>0.5</v>
      </c>
      <c r="G252" s="10">
        <v>0.5</v>
      </c>
      <c r="H252" s="10">
        <v>0</v>
      </c>
      <c r="I252" s="10">
        <v>0.3</v>
      </c>
      <c r="J252" s="10">
        <v>0</v>
      </c>
      <c r="K252" s="10">
        <v>0.6</v>
      </c>
      <c r="L252" s="10">
        <v>0.4</v>
      </c>
      <c r="M252" s="10">
        <v>1.6</v>
      </c>
      <c r="N252" s="10">
        <v>39.299999999999997</v>
      </c>
      <c r="O252" s="75">
        <f t="shared" si="18"/>
        <v>44.5</v>
      </c>
      <c r="P252" s="13" t="s">
        <v>409</v>
      </c>
      <c r="Q252" s="1"/>
    </row>
    <row r="253" spans="1:17">
      <c r="A253" s="17" t="s">
        <v>349</v>
      </c>
      <c r="B253" s="17"/>
      <c r="C253" s="18">
        <f>AVERAGE(C245:C252)</f>
        <v>1.2666666666666666</v>
      </c>
      <c r="D253" s="18">
        <f t="shared" ref="D253:N253" si="19">AVERAGE(D245:D252)</f>
        <v>0.81666666666666676</v>
      </c>
      <c r="E253" s="18">
        <f t="shared" si="19"/>
        <v>4.3166666666666673</v>
      </c>
      <c r="F253" s="18">
        <f t="shared" si="19"/>
        <v>29.116666666666664</v>
      </c>
      <c r="G253" s="18">
        <f t="shared" si="19"/>
        <v>60.283333333333331</v>
      </c>
      <c r="H253" s="18">
        <f t="shared" si="19"/>
        <v>30.276666666666667</v>
      </c>
      <c r="I253" s="18">
        <f t="shared" si="19"/>
        <v>36.801666666666669</v>
      </c>
      <c r="J253" s="18">
        <f t="shared" si="19"/>
        <v>12.75</v>
      </c>
      <c r="K253" s="18">
        <f t="shared" si="19"/>
        <v>11.183333333333332</v>
      </c>
      <c r="L253" s="18">
        <f t="shared" si="19"/>
        <v>70.066666666666663</v>
      </c>
      <c r="M253" s="18">
        <f t="shared" si="19"/>
        <v>24.386666666666667</v>
      </c>
      <c r="N253" s="18">
        <f t="shared" si="19"/>
        <v>17.851666666666667</v>
      </c>
      <c r="O253" s="18">
        <f>AVERAGE(O245:O252)</f>
        <v>224.33750000000001</v>
      </c>
      <c r="P253" s="19" t="s">
        <v>350</v>
      </c>
      <c r="Q253" s="1"/>
    </row>
    <row r="255" spans="1:17" ht="18.75" customHeight="1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"/>
    </row>
    <row r="256" spans="1:17" ht="15.75" customHeight="1">
      <c r="A256" s="87" t="s">
        <v>609</v>
      </c>
      <c r="B256" s="87"/>
      <c r="C256" s="87"/>
      <c r="D256" s="8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72" t="s">
        <v>610</v>
      </c>
      <c r="Q256" s="4"/>
    </row>
    <row r="257" spans="1:17">
      <c r="A257" s="4" t="s">
        <v>0</v>
      </c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 t="s">
        <v>1</v>
      </c>
      <c r="Q257" s="1"/>
    </row>
    <row r="258" spans="1:17">
      <c r="A258" s="43" t="s">
        <v>356</v>
      </c>
      <c r="B258" s="35" t="s">
        <v>550</v>
      </c>
      <c r="C258" s="13" t="s">
        <v>3</v>
      </c>
      <c r="D258" s="13" t="s">
        <v>4</v>
      </c>
      <c r="E258" s="13" t="s">
        <v>5</v>
      </c>
      <c r="F258" s="13" t="s">
        <v>6</v>
      </c>
      <c r="G258" s="13" t="s">
        <v>7</v>
      </c>
      <c r="H258" s="13" t="s">
        <v>8</v>
      </c>
      <c r="I258" s="13" t="s">
        <v>9</v>
      </c>
      <c r="J258" s="13" t="s">
        <v>10</v>
      </c>
      <c r="K258" s="13" t="s">
        <v>11</v>
      </c>
      <c r="L258" s="13" t="s">
        <v>12</v>
      </c>
      <c r="M258" s="13" t="s">
        <v>13</v>
      </c>
      <c r="N258" s="13" t="s">
        <v>14</v>
      </c>
      <c r="O258" s="13" t="s">
        <v>15</v>
      </c>
      <c r="Q258" s="1"/>
    </row>
    <row r="259" spans="1:17">
      <c r="A259" s="44" t="s">
        <v>357</v>
      </c>
      <c r="B259" s="36" t="s">
        <v>591</v>
      </c>
      <c r="C259" s="14" t="s">
        <v>17</v>
      </c>
      <c r="D259" s="14" t="s">
        <v>18</v>
      </c>
      <c r="E259" s="14" t="s">
        <v>19</v>
      </c>
      <c r="F259" s="14" t="s">
        <v>20</v>
      </c>
      <c r="G259" s="14" t="s">
        <v>21</v>
      </c>
      <c r="H259" s="14" t="s">
        <v>22</v>
      </c>
      <c r="I259" s="14" t="s">
        <v>23</v>
      </c>
      <c r="J259" s="14" t="s">
        <v>24</v>
      </c>
      <c r="K259" s="14" t="s">
        <v>25</v>
      </c>
      <c r="L259" s="14" t="s">
        <v>26</v>
      </c>
      <c r="M259" s="14" t="s">
        <v>27</v>
      </c>
      <c r="N259" s="14" t="s">
        <v>28</v>
      </c>
      <c r="O259" s="14" t="s">
        <v>29</v>
      </c>
      <c r="Q259" s="1"/>
    </row>
    <row r="260" spans="1:17">
      <c r="A260" s="45" t="s">
        <v>592</v>
      </c>
      <c r="B260" s="36" t="s">
        <v>555</v>
      </c>
      <c r="C260" s="10">
        <v>1.2</v>
      </c>
      <c r="D260" s="10">
        <v>0</v>
      </c>
      <c r="E260" s="10">
        <v>0</v>
      </c>
      <c r="F260" s="10">
        <v>0</v>
      </c>
      <c r="G260" s="10">
        <v>0</v>
      </c>
      <c r="H260" s="10">
        <v>0.1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75">
        <f>SUM(C260:N260)</f>
        <v>1.3</v>
      </c>
      <c r="Q260" s="1"/>
    </row>
    <row r="261" spans="1:17">
      <c r="A261" s="36"/>
      <c r="B261" s="36" t="s">
        <v>556</v>
      </c>
      <c r="C261" s="10">
        <v>45.9</v>
      </c>
      <c r="D261" s="10">
        <v>1.8</v>
      </c>
      <c r="E261" s="10">
        <v>15.3</v>
      </c>
      <c r="F261" s="10">
        <v>8.8000000000000007</v>
      </c>
      <c r="G261" s="10">
        <v>9.3000000000000007</v>
      </c>
      <c r="H261" s="10">
        <v>0</v>
      </c>
      <c r="I261" s="10">
        <v>0</v>
      </c>
      <c r="J261" s="10">
        <v>0</v>
      </c>
      <c r="K261" s="10">
        <v>0</v>
      </c>
      <c r="L261" s="10">
        <v>4.4000000000000004</v>
      </c>
      <c r="M261" s="10">
        <v>33</v>
      </c>
      <c r="N261" s="10">
        <v>0.8</v>
      </c>
      <c r="O261" s="75">
        <f>SUM(C261:N261)</f>
        <v>119.3</v>
      </c>
      <c r="Q261" s="1"/>
    </row>
    <row r="262" spans="1:17">
      <c r="A262" s="36"/>
      <c r="B262" s="36" t="s">
        <v>557</v>
      </c>
      <c r="C262" s="10">
        <v>53.2</v>
      </c>
      <c r="D262" s="10">
        <v>4.7</v>
      </c>
      <c r="E262" s="10">
        <v>32.299999999999997</v>
      </c>
      <c r="F262" s="10">
        <v>15.6</v>
      </c>
      <c r="G262" s="10">
        <v>41.2</v>
      </c>
      <c r="H262" s="10">
        <v>0</v>
      </c>
      <c r="I262" s="10">
        <v>0</v>
      </c>
      <c r="J262" s="10">
        <v>0</v>
      </c>
      <c r="K262" s="10">
        <v>0</v>
      </c>
      <c r="L262" s="10">
        <v>11.9</v>
      </c>
      <c r="M262" s="10">
        <v>42.9</v>
      </c>
      <c r="N262" s="10">
        <v>4.5999999999999996</v>
      </c>
      <c r="O262" s="75">
        <f t="shared" ref="O262:O297" si="20">SUM(C262:N262)</f>
        <v>206.4</v>
      </c>
      <c r="Q262" s="1"/>
    </row>
    <row r="263" spans="1:17">
      <c r="A263" s="36"/>
      <c r="B263" s="36" t="s">
        <v>558</v>
      </c>
      <c r="C263" s="10">
        <v>68.56</v>
      </c>
      <c r="D263" s="10">
        <v>9.7200000000000006</v>
      </c>
      <c r="E263" s="10">
        <v>23.96</v>
      </c>
      <c r="F263" s="10">
        <v>10.08</v>
      </c>
      <c r="G263" s="10">
        <v>23.01</v>
      </c>
      <c r="H263" s="10">
        <v>0.55000000000000004</v>
      </c>
      <c r="I263" s="10">
        <v>0</v>
      </c>
      <c r="J263" s="10">
        <v>0</v>
      </c>
      <c r="K263" s="10">
        <v>0.42</v>
      </c>
      <c r="L263" s="10">
        <v>10.029999999999999</v>
      </c>
      <c r="M263" s="10">
        <v>197.4</v>
      </c>
      <c r="N263" s="10">
        <v>13.64</v>
      </c>
      <c r="O263" s="75">
        <f t="shared" si="20"/>
        <v>357.37</v>
      </c>
      <c r="Q263" s="1"/>
    </row>
    <row r="264" spans="1:17">
      <c r="A264" s="36"/>
      <c r="B264" s="36" t="s">
        <v>386</v>
      </c>
      <c r="C264" s="10">
        <v>39.700000000000003</v>
      </c>
      <c r="D264" s="10">
        <v>0</v>
      </c>
      <c r="E264" s="10">
        <v>9.8000000000000007</v>
      </c>
      <c r="F264" s="10">
        <v>36.5</v>
      </c>
      <c r="G264" s="10">
        <v>37</v>
      </c>
      <c r="H264" s="10">
        <v>1.2</v>
      </c>
      <c r="I264" s="10">
        <v>0</v>
      </c>
      <c r="J264" s="10">
        <v>0</v>
      </c>
      <c r="K264" s="10">
        <v>0</v>
      </c>
      <c r="L264" s="10">
        <v>2.7</v>
      </c>
      <c r="M264" s="10">
        <v>20.7</v>
      </c>
      <c r="N264" s="10">
        <v>10.8</v>
      </c>
      <c r="O264" s="75">
        <f t="shared" si="20"/>
        <v>158.4</v>
      </c>
      <c r="Q264" s="1"/>
    </row>
    <row r="265" spans="1:17">
      <c r="A265" s="45" t="s">
        <v>412</v>
      </c>
      <c r="B265" s="36" t="s">
        <v>559</v>
      </c>
      <c r="C265" s="10">
        <v>0.1</v>
      </c>
      <c r="D265" s="10">
        <v>0</v>
      </c>
      <c r="E265" s="10">
        <v>0.9</v>
      </c>
      <c r="F265" s="10">
        <v>40.9</v>
      </c>
      <c r="G265" s="10">
        <v>0.2</v>
      </c>
      <c r="H265" s="10">
        <v>0</v>
      </c>
      <c r="I265" s="10">
        <v>0</v>
      </c>
      <c r="J265" s="10">
        <v>0</v>
      </c>
      <c r="K265" s="10">
        <v>0.1</v>
      </c>
      <c r="L265" s="10">
        <v>19.5</v>
      </c>
      <c r="M265" s="10">
        <v>0.1</v>
      </c>
      <c r="N265" s="10">
        <v>0</v>
      </c>
      <c r="O265" s="75">
        <f t="shared" si="20"/>
        <v>61.800000000000004</v>
      </c>
      <c r="Q265" s="1"/>
    </row>
    <row r="266" spans="1:17">
      <c r="A266" s="36"/>
      <c r="B266" s="36" t="s">
        <v>560</v>
      </c>
      <c r="C266" s="10">
        <v>3.2</v>
      </c>
      <c r="D266" s="10">
        <v>22</v>
      </c>
      <c r="E266" s="10">
        <v>4.2</v>
      </c>
      <c r="F266" s="10">
        <v>15.2</v>
      </c>
      <c r="G266" s="10">
        <v>17</v>
      </c>
      <c r="H266" s="10">
        <v>0</v>
      </c>
      <c r="I266" s="10">
        <v>0</v>
      </c>
      <c r="J266" s="10">
        <v>0</v>
      </c>
      <c r="K266" s="10">
        <v>0</v>
      </c>
      <c r="L266" s="10">
        <v>1</v>
      </c>
      <c r="M266" s="10">
        <v>21.6</v>
      </c>
      <c r="N266" s="10">
        <v>14.6</v>
      </c>
      <c r="O266" s="75">
        <f t="shared" si="20"/>
        <v>98.799999999999983</v>
      </c>
      <c r="Q266" s="1"/>
    </row>
    <row r="267" spans="1:17">
      <c r="A267" s="36"/>
      <c r="B267" s="36" t="s">
        <v>561</v>
      </c>
      <c r="C267" s="10">
        <v>18.600000000000001</v>
      </c>
      <c r="D267" s="10">
        <v>24.2</v>
      </c>
      <c r="E267" s="10">
        <v>27.7</v>
      </c>
      <c r="F267" s="10">
        <v>14.7</v>
      </c>
      <c r="G267" s="10">
        <v>4.3</v>
      </c>
      <c r="H267" s="10">
        <v>0</v>
      </c>
      <c r="I267" s="10">
        <v>0</v>
      </c>
      <c r="J267" s="10">
        <v>0</v>
      </c>
      <c r="K267" s="10">
        <v>0</v>
      </c>
      <c r="L267" s="10">
        <v>3.4</v>
      </c>
      <c r="M267" s="10">
        <v>32.200000000000003</v>
      </c>
      <c r="N267" s="10">
        <v>7.5</v>
      </c>
      <c r="O267" s="75">
        <f t="shared" si="20"/>
        <v>132.60000000000002</v>
      </c>
      <c r="Q267" s="1"/>
    </row>
    <row r="268" spans="1:17">
      <c r="A268" s="45" t="s">
        <v>593</v>
      </c>
      <c r="B268" s="36" t="s">
        <v>411</v>
      </c>
      <c r="C268" s="10">
        <v>23.5</v>
      </c>
      <c r="D268" s="10">
        <v>4.0999999999999996</v>
      </c>
      <c r="E268" s="10">
        <v>5.7</v>
      </c>
      <c r="F268" s="10">
        <v>15.3</v>
      </c>
      <c r="G268" s="10">
        <v>1.1000000000000001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13.1</v>
      </c>
      <c r="N268" s="10">
        <v>21.4</v>
      </c>
      <c r="O268" s="75">
        <f t="shared" si="20"/>
        <v>84.200000000000017</v>
      </c>
      <c r="Q268" s="1"/>
    </row>
    <row r="269" spans="1:17">
      <c r="A269" s="36"/>
      <c r="B269" s="36" t="s">
        <v>562</v>
      </c>
      <c r="C269" s="10">
        <v>0</v>
      </c>
      <c r="D269" s="10">
        <v>2.8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10">
        <v>0</v>
      </c>
      <c r="N269" s="10">
        <v>0</v>
      </c>
      <c r="O269" s="75">
        <f t="shared" si="20"/>
        <v>2.8</v>
      </c>
      <c r="Q269" s="1"/>
    </row>
    <row r="270" spans="1:17">
      <c r="A270" s="45" t="s">
        <v>594</v>
      </c>
      <c r="B270" s="36" t="s">
        <v>563</v>
      </c>
      <c r="C270" s="10">
        <v>10.8</v>
      </c>
      <c r="D270" s="10">
        <v>9.1</v>
      </c>
      <c r="E270" s="10">
        <v>3.8</v>
      </c>
      <c r="F270" s="10">
        <v>16.8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10">
        <v>34.1</v>
      </c>
      <c r="N270" s="10">
        <v>25.9</v>
      </c>
      <c r="O270" s="75">
        <f t="shared" si="20"/>
        <v>100.5</v>
      </c>
      <c r="Q270" s="1"/>
    </row>
    <row r="271" spans="1:17">
      <c r="A271" s="36"/>
      <c r="B271" s="36" t="s">
        <v>564</v>
      </c>
      <c r="C271" s="10">
        <v>47</v>
      </c>
      <c r="D271" s="10">
        <v>23</v>
      </c>
      <c r="E271" s="10">
        <v>4.1500000000000004</v>
      </c>
      <c r="F271" s="10">
        <v>16.399999999999999</v>
      </c>
      <c r="G271" s="10">
        <v>0.1</v>
      </c>
      <c r="H271" s="10">
        <v>0</v>
      </c>
      <c r="I271" s="10">
        <v>0</v>
      </c>
      <c r="J271" s="10">
        <v>0</v>
      </c>
      <c r="K271" s="10">
        <v>0</v>
      </c>
      <c r="L271" s="10">
        <v>2.6</v>
      </c>
      <c r="M271" s="10">
        <v>51.1</v>
      </c>
      <c r="N271" s="10">
        <v>38.4</v>
      </c>
      <c r="O271" s="75">
        <f t="shared" si="20"/>
        <v>182.75</v>
      </c>
      <c r="Q271" s="1"/>
    </row>
    <row r="272" spans="1:17">
      <c r="A272" s="45" t="s">
        <v>595</v>
      </c>
      <c r="B272" s="36" t="s">
        <v>565</v>
      </c>
      <c r="C272" s="10">
        <v>15.8</v>
      </c>
      <c r="D272" s="10">
        <v>10.96</v>
      </c>
      <c r="E272" s="10">
        <v>8</v>
      </c>
      <c r="F272" s="10">
        <v>1.8</v>
      </c>
      <c r="G272" s="10">
        <v>0.8</v>
      </c>
      <c r="H272" s="10">
        <v>0</v>
      </c>
      <c r="I272" s="10">
        <v>0</v>
      </c>
      <c r="J272" s="10">
        <v>0</v>
      </c>
      <c r="K272" s="10">
        <v>0</v>
      </c>
      <c r="L272" s="10">
        <v>2.2000000000000002</v>
      </c>
      <c r="M272" s="10">
        <v>33.130000000000003</v>
      </c>
      <c r="N272" s="10">
        <v>27.5</v>
      </c>
      <c r="O272" s="75">
        <f t="shared" si="20"/>
        <v>100.19</v>
      </c>
      <c r="Q272" s="1"/>
    </row>
    <row r="273" spans="1:17">
      <c r="A273" s="36"/>
      <c r="B273" s="36" t="s">
        <v>566</v>
      </c>
      <c r="C273" s="10">
        <v>5.3</v>
      </c>
      <c r="D273" s="10">
        <v>2.88</v>
      </c>
      <c r="E273" s="10">
        <v>2</v>
      </c>
      <c r="F273" s="10">
        <v>0.9</v>
      </c>
      <c r="G273" s="10">
        <v>0.2</v>
      </c>
      <c r="H273" s="10">
        <v>0</v>
      </c>
      <c r="I273" s="10">
        <v>0</v>
      </c>
      <c r="J273" s="10">
        <v>1.7</v>
      </c>
      <c r="K273" s="10">
        <v>0</v>
      </c>
      <c r="L273" s="10">
        <v>3.57</v>
      </c>
      <c r="M273" s="10">
        <v>33.42</v>
      </c>
      <c r="N273" s="10">
        <v>8.77</v>
      </c>
      <c r="O273" s="75">
        <f t="shared" si="20"/>
        <v>58.739999999999995</v>
      </c>
      <c r="Q273" s="1"/>
    </row>
    <row r="274" spans="1:17">
      <c r="A274" s="45" t="s">
        <v>410</v>
      </c>
      <c r="B274" s="36" t="s">
        <v>567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0.7</v>
      </c>
      <c r="I274" s="10">
        <v>0</v>
      </c>
      <c r="J274" s="10">
        <v>0</v>
      </c>
      <c r="K274" s="10">
        <v>0</v>
      </c>
      <c r="L274" s="10">
        <v>0</v>
      </c>
      <c r="M274" s="10">
        <v>60.4</v>
      </c>
      <c r="N274" s="10">
        <v>95.6</v>
      </c>
      <c r="O274" s="75">
        <f t="shared" si="20"/>
        <v>156.69999999999999</v>
      </c>
      <c r="Q274" s="1"/>
    </row>
    <row r="275" spans="1:17">
      <c r="A275" s="36"/>
      <c r="B275" s="36" t="s">
        <v>568</v>
      </c>
      <c r="C275" s="10">
        <v>22</v>
      </c>
      <c r="D275" s="10">
        <v>2.1</v>
      </c>
      <c r="E275" s="10">
        <v>0.8</v>
      </c>
      <c r="F275" s="10">
        <v>4.8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10">
        <v>16.3</v>
      </c>
      <c r="N275" s="10">
        <v>64.5</v>
      </c>
      <c r="O275" s="75">
        <f t="shared" si="20"/>
        <v>110.5</v>
      </c>
      <c r="Q275" s="1"/>
    </row>
    <row r="276" spans="1:17">
      <c r="A276" s="45" t="s">
        <v>596</v>
      </c>
      <c r="B276" s="36" t="s">
        <v>569</v>
      </c>
      <c r="C276" s="10">
        <v>11</v>
      </c>
      <c r="D276" s="10">
        <v>0.4</v>
      </c>
      <c r="E276" s="10">
        <v>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10">
        <v>0</v>
      </c>
      <c r="N276" s="10">
        <v>0</v>
      </c>
      <c r="O276" s="75">
        <f t="shared" si="20"/>
        <v>11.4</v>
      </c>
      <c r="Q276" s="1"/>
    </row>
    <row r="277" spans="1:17">
      <c r="A277" s="36"/>
      <c r="B277" s="36" t="s">
        <v>570</v>
      </c>
      <c r="C277" s="10">
        <v>0</v>
      </c>
      <c r="D277" s="10">
        <v>0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10">
        <v>0</v>
      </c>
      <c r="N277" s="10">
        <v>0</v>
      </c>
      <c r="O277" s="75">
        <f t="shared" si="20"/>
        <v>0</v>
      </c>
      <c r="Q277" s="1"/>
    </row>
    <row r="278" spans="1:17">
      <c r="A278" s="36"/>
      <c r="B278" s="36" t="s">
        <v>571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75">
        <f t="shared" si="20"/>
        <v>0</v>
      </c>
      <c r="Q278" s="1"/>
    </row>
    <row r="279" spans="1:17">
      <c r="A279" s="13"/>
      <c r="B279" s="13" t="s">
        <v>572</v>
      </c>
      <c r="C279" s="10">
        <v>3.1</v>
      </c>
      <c r="D279" s="10">
        <v>1.2</v>
      </c>
      <c r="E279" s="10">
        <v>0.4</v>
      </c>
      <c r="F279" s="10">
        <v>5.3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47.8</v>
      </c>
      <c r="N279" s="10">
        <v>65</v>
      </c>
      <c r="O279" s="75">
        <f t="shared" si="20"/>
        <v>122.8</v>
      </c>
      <c r="Q279" s="1"/>
    </row>
    <row r="280" spans="1:17">
      <c r="A280" s="17" t="s">
        <v>597</v>
      </c>
      <c r="B280" s="13" t="s">
        <v>573</v>
      </c>
      <c r="C280" s="10">
        <v>1.2</v>
      </c>
      <c r="D280" s="10">
        <v>0.9</v>
      </c>
      <c r="E280" s="10">
        <v>0.2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0.1</v>
      </c>
      <c r="M280" s="10">
        <v>16.100000000000001</v>
      </c>
      <c r="N280" s="10">
        <v>27.1</v>
      </c>
      <c r="O280" s="75">
        <f t="shared" si="20"/>
        <v>45.6</v>
      </c>
      <c r="Q280" s="1"/>
    </row>
    <row r="281" spans="1:17">
      <c r="A281" s="13"/>
      <c r="B281" s="13" t="s">
        <v>574</v>
      </c>
      <c r="C281" s="10">
        <v>1.6</v>
      </c>
      <c r="D281" s="10">
        <v>0.5</v>
      </c>
      <c r="E281" s="10">
        <v>0.2</v>
      </c>
      <c r="F281" s="10">
        <v>6.3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>
        <v>9.1</v>
      </c>
      <c r="N281" s="10">
        <v>1.7</v>
      </c>
      <c r="O281" s="75">
        <f t="shared" si="20"/>
        <v>19.399999999999999</v>
      </c>
      <c r="Q281" s="1"/>
    </row>
    <row r="282" spans="1:17">
      <c r="A282" s="13"/>
      <c r="B282" s="13" t="s">
        <v>575</v>
      </c>
      <c r="C282" s="10">
        <v>1.3</v>
      </c>
      <c r="D282" s="10">
        <v>0.2</v>
      </c>
      <c r="E282" s="10">
        <v>0.1</v>
      </c>
      <c r="F282" s="10">
        <v>0.1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8.0500000000000007</v>
      </c>
      <c r="N282" s="10">
        <v>13.35</v>
      </c>
      <c r="O282" s="75">
        <f t="shared" si="20"/>
        <v>23.1</v>
      </c>
      <c r="Q282" s="1"/>
    </row>
    <row r="283" spans="1:17">
      <c r="A283" s="13"/>
      <c r="B283" s="13" t="s">
        <v>576</v>
      </c>
      <c r="C283" s="10">
        <v>5.7</v>
      </c>
      <c r="D283" s="10">
        <v>1.7</v>
      </c>
      <c r="E283" s="10">
        <v>0.1</v>
      </c>
      <c r="F283" s="10">
        <v>0.6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7.6</v>
      </c>
      <c r="N283" s="10">
        <v>41.05</v>
      </c>
      <c r="O283" s="75">
        <f t="shared" si="20"/>
        <v>56.75</v>
      </c>
      <c r="Q283" s="1"/>
    </row>
    <row r="284" spans="1:17">
      <c r="A284" s="17" t="s">
        <v>598</v>
      </c>
      <c r="B284" s="13" t="s">
        <v>577</v>
      </c>
      <c r="C284" s="10">
        <v>5.55</v>
      </c>
      <c r="D284" s="10">
        <v>2</v>
      </c>
      <c r="E284" s="10">
        <v>9.4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2</v>
      </c>
      <c r="N284" s="10">
        <v>0</v>
      </c>
      <c r="O284" s="75">
        <f t="shared" si="20"/>
        <v>18.95</v>
      </c>
      <c r="Q284" s="1"/>
    </row>
    <row r="285" spans="1:17">
      <c r="A285" s="17"/>
      <c r="B285" s="13" t="s">
        <v>578</v>
      </c>
      <c r="C285" s="10">
        <v>3</v>
      </c>
      <c r="D285" s="10">
        <v>6.6</v>
      </c>
      <c r="E285" s="10">
        <v>1.2</v>
      </c>
      <c r="F285" s="10">
        <v>0.7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2.5</v>
      </c>
      <c r="M285" s="10">
        <v>6.8</v>
      </c>
      <c r="N285" s="10">
        <v>23.7</v>
      </c>
      <c r="O285" s="75">
        <f t="shared" si="20"/>
        <v>44.5</v>
      </c>
      <c r="Q285" s="1"/>
    </row>
    <row r="286" spans="1:17">
      <c r="A286" s="17" t="s">
        <v>599</v>
      </c>
      <c r="B286" s="13" t="s">
        <v>579</v>
      </c>
      <c r="C286" s="10">
        <v>5.3</v>
      </c>
      <c r="D286" s="10">
        <v>9.85</v>
      </c>
      <c r="E286" s="10">
        <v>0</v>
      </c>
      <c r="F286" s="10">
        <v>0.9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15.55</v>
      </c>
      <c r="N286" s="10">
        <v>22.65</v>
      </c>
      <c r="O286" s="75">
        <f t="shared" si="20"/>
        <v>54.25</v>
      </c>
      <c r="Q286" s="1"/>
    </row>
    <row r="287" spans="1:17">
      <c r="A287" s="17" t="s">
        <v>600</v>
      </c>
      <c r="B287" s="13" t="s">
        <v>580</v>
      </c>
      <c r="C287" s="10">
        <v>0.3</v>
      </c>
      <c r="D287" s="10">
        <v>0.1</v>
      </c>
      <c r="E287" s="10">
        <v>0.3</v>
      </c>
      <c r="F287" s="10">
        <v>4.5999999999999996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11.5</v>
      </c>
      <c r="N287" s="10">
        <v>20.9</v>
      </c>
      <c r="O287" s="75">
        <f t="shared" si="20"/>
        <v>37.700000000000003</v>
      </c>
      <c r="Q287" s="1"/>
    </row>
    <row r="288" spans="1:17">
      <c r="A288" s="17"/>
      <c r="B288" s="13" t="s">
        <v>581</v>
      </c>
      <c r="C288" s="10">
        <v>2.6</v>
      </c>
      <c r="D288" s="10">
        <v>0.2</v>
      </c>
      <c r="E288" s="10">
        <v>0</v>
      </c>
      <c r="F288" s="10">
        <v>9.3699999999999992</v>
      </c>
      <c r="G288" s="10">
        <v>2.8</v>
      </c>
      <c r="H288" s="10">
        <v>13.4</v>
      </c>
      <c r="I288" s="10">
        <v>27.75</v>
      </c>
      <c r="J288" s="10">
        <v>0</v>
      </c>
      <c r="K288" s="10">
        <v>0</v>
      </c>
      <c r="L288" s="10">
        <v>0</v>
      </c>
      <c r="M288" s="10">
        <v>12.2</v>
      </c>
      <c r="N288" s="10">
        <v>19.600000000000001</v>
      </c>
      <c r="O288" s="75">
        <f t="shared" si="20"/>
        <v>87.919999999999987</v>
      </c>
      <c r="Q288" s="1"/>
    </row>
    <row r="289" spans="1:17">
      <c r="A289" s="17" t="s">
        <v>601</v>
      </c>
      <c r="B289" s="13" t="s">
        <v>582</v>
      </c>
      <c r="C289" s="10">
        <v>6.3</v>
      </c>
      <c r="D289" s="10">
        <v>6.3</v>
      </c>
      <c r="E289" s="10">
        <v>7.4</v>
      </c>
      <c r="F289" s="10">
        <v>6.6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75">
        <f t="shared" si="20"/>
        <v>26.6</v>
      </c>
      <c r="Q289" s="1"/>
    </row>
    <row r="290" spans="1:17">
      <c r="A290" s="17"/>
      <c r="B290" s="13" t="s">
        <v>583</v>
      </c>
      <c r="C290" s="10">
        <v>23.5</v>
      </c>
      <c r="D290" s="10">
        <v>4.0999999999999996</v>
      </c>
      <c r="E290" s="10">
        <v>5.7</v>
      </c>
      <c r="F290" s="10">
        <v>15.3</v>
      </c>
      <c r="G290" s="10">
        <v>1.1000000000000001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7</v>
      </c>
      <c r="N290" s="10">
        <v>48.1</v>
      </c>
      <c r="O290" s="75">
        <f t="shared" si="20"/>
        <v>104.80000000000001</v>
      </c>
      <c r="Q290" s="1"/>
    </row>
    <row r="291" spans="1:17">
      <c r="A291" s="17" t="s">
        <v>602</v>
      </c>
      <c r="B291" s="13" t="s">
        <v>584</v>
      </c>
      <c r="C291" s="10">
        <v>11.3</v>
      </c>
      <c r="D291" s="10">
        <v>3.5</v>
      </c>
      <c r="E291" s="10">
        <v>0.4</v>
      </c>
      <c r="F291" s="10">
        <v>18.8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4.2</v>
      </c>
      <c r="N291" s="10">
        <v>30.85</v>
      </c>
      <c r="O291" s="75">
        <f t="shared" si="20"/>
        <v>69.050000000000011</v>
      </c>
      <c r="Q291" s="1"/>
    </row>
    <row r="292" spans="1:17">
      <c r="A292" s="17"/>
      <c r="B292" s="13" t="s">
        <v>585</v>
      </c>
      <c r="C292" s="10">
        <v>7.7</v>
      </c>
      <c r="D292" s="10">
        <v>1.3</v>
      </c>
      <c r="E292" s="10">
        <v>9.3000000000000007</v>
      </c>
      <c r="F292" s="10">
        <v>9.84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15.35</v>
      </c>
      <c r="N292" s="10">
        <v>12.7</v>
      </c>
      <c r="O292" s="75">
        <f>SUM(C292:N292)</f>
        <v>56.19</v>
      </c>
      <c r="Q292" s="1"/>
    </row>
    <row r="293" spans="1:17">
      <c r="A293" s="17" t="s">
        <v>603</v>
      </c>
      <c r="B293" s="13" t="s">
        <v>586</v>
      </c>
      <c r="C293" s="10">
        <v>4.5999999999999996</v>
      </c>
      <c r="D293" s="10">
        <v>2.6</v>
      </c>
      <c r="E293" s="10">
        <v>1.7</v>
      </c>
      <c r="F293" s="10">
        <v>31.82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9.3000000000000007</v>
      </c>
      <c r="N293" s="10">
        <v>25.5</v>
      </c>
      <c r="O293" s="75">
        <f t="shared" si="20"/>
        <v>75.52</v>
      </c>
      <c r="Q293" s="1"/>
    </row>
    <row r="294" spans="1:17">
      <c r="A294" s="17"/>
      <c r="B294" s="13" t="s">
        <v>587</v>
      </c>
      <c r="C294" s="10">
        <v>18.5</v>
      </c>
      <c r="D294" s="10">
        <v>0.1</v>
      </c>
      <c r="E294" s="10">
        <v>0</v>
      </c>
      <c r="F294" s="10">
        <v>1.6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6.1</v>
      </c>
      <c r="N294" s="10">
        <v>9.1</v>
      </c>
      <c r="O294" s="75">
        <f t="shared" si="20"/>
        <v>35.400000000000006</v>
      </c>
      <c r="Q294" s="1"/>
    </row>
    <row r="295" spans="1:17">
      <c r="A295" s="17"/>
      <c r="B295" s="13" t="s">
        <v>588</v>
      </c>
      <c r="C295" s="10">
        <v>1.9</v>
      </c>
      <c r="D295" s="10">
        <v>0.3</v>
      </c>
      <c r="E295" s="10">
        <v>0</v>
      </c>
      <c r="F295" s="10">
        <v>3.7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2.6</v>
      </c>
      <c r="N295" s="10">
        <v>0</v>
      </c>
      <c r="O295" s="75">
        <f t="shared" si="20"/>
        <v>8.5</v>
      </c>
      <c r="Q295" s="1"/>
    </row>
    <row r="296" spans="1:17">
      <c r="A296" s="17" t="s">
        <v>604</v>
      </c>
      <c r="B296" s="13" t="s">
        <v>589</v>
      </c>
      <c r="C296" s="10">
        <v>24.5</v>
      </c>
      <c r="D296" s="10">
        <v>25.1</v>
      </c>
      <c r="E296" s="10">
        <v>0</v>
      </c>
      <c r="F296" s="10">
        <v>0</v>
      </c>
      <c r="G296" s="10">
        <v>0.8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7.7</v>
      </c>
      <c r="O296" s="75">
        <f t="shared" si="20"/>
        <v>58.1</v>
      </c>
      <c r="Q296" s="1"/>
    </row>
    <row r="297" spans="1:17">
      <c r="A297" s="17"/>
      <c r="B297" s="13" t="s">
        <v>590</v>
      </c>
      <c r="C297" s="10">
        <v>45.5</v>
      </c>
      <c r="D297" s="10">
        <v>10.3</v>
      </c>
      <c r="E297" s="10">
        <v>0.1</v>
      </c>
      <c r="F297" s="10"/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0.1</v>
      </c>
      <c r="M297" s="10">
        <v>88.55</v>
      </c>
      <c r="N297" s="10">
        <v>18.45</v>
      </c>
      <c r="O297" s="75">
        <f t="shared" si="20"/>
        <v>163</v>
      </c>
      <c r="Q297" s="1"/>
    </row>
    <row r="298" spans="1:17">
      <c r="A298" s="17"/>
      <c r="B298" s="13" t="s">
        <v>344</v>
      </c>
      <c r="C298" s="10">
        <v>32.1</v>
      </c>
      <c r="D298" s="10">
        <v>2.6</v>
      </c>
      <c r="E298" s="10">
        <v>3.2</v>
      </c>
      <c r="F298" s="10">
        <v>2.0499999999999998</v>
      </c>
      <c r="G298" s="10">
        <v>0</v>
      </c>
      <c r="H298" s="10">
        <v>0</v>
      </c>
      <c r="I298" s="10">
        <v>0</v>
      </c>
      <c r="J298" s="10">
        <v>0</v>
      </c>
      <c r="K298" s="10">
        <v>0.2</v>
      </c>
      <c r="L298" s="10">
        <v>0</v>
      </c>
      <c r="M298" s="10">
        <v>17.600000000000001</v>
      </c>
      <c r="N298" s="10">
        <v>43.8</v>
      </c>
      <c r="O298" s="75">
        <f>SUM(C298:N298)</f>
        <v>101.55000000000001</v>
      </c>
      <c r="Q298" s="1"/>
    </row>
    <row r="299" spans="1:17">
      <c r="A299" s="17" t="s">
        <v>349</v>
      </c>
      <c r="B299" s="17"/>
      <c r="C299" s="18">
        <f>AVERAGE(C260:C298)</f>
        <v>14.651538461538467</v>
      </c>
      <c r="D299" s="18">
        <f t="shared" ref="D299:L299" si="21">AVERAGE(D260:D298)</f>
        <v>5.0566666666666666</v>
      </c>
      <c r="E299" s="18">
        <f t="shared" si="21"/>
        <v>4.5720512820512811</v>
      </c>
      <c r="F299" s="18">
        <f t="shared" si="21"/>
        <v>8.2989473684210537</v>
      </c>
      <c r="G299" s="18">
        <f t="shared" si="21"/>
        <v>3.5617948717948726</v>
      </c>
      <c r="H299" s="18">
        <f>AVERAGE(H260:H298)</f>
        <v>0.40897435897435896</v>
      </c>
      <c r="I299" s="18">
        <f t="shared" si="21"/>
        <v>0.71153846153846156</v>
      </c>
      <c r="J299" s="18">
        <f t="shared" si="21"/>
        <v>4.3589743589743588E-2</v>
      </c>
      <c r="K299" s="18">
        <f>AVERAGE(K260:K298)</f>
        <v>1.846153846153846E-2</v>
      </c>
      <c r="L299" s="18">
        <f t="shared" si="21"/>
        <v>1.641025641025641</v>
      </c>
      <c r="M299" s="18">
        <f>AVERAGE(M260:M298)</f>
        <v>22.483333333333334</v>
      </c>
      <c r="N299" s="18">
        <f>AVERAGE(N260:N298)</f>
        <v>19.622051282051288</v>
      </c>
      <c r="O299" s="18">
        <f>AVERAGE(O260:O298)</f>
        <v>80.857179487179494</v>
      </c>
      <c r="Q299" s="1"/>
    </row>
    <row r="302" spans="1:17" ht="27" customHeight="1">
      <c r="A302" s="87" t="s">
        <v>627</v>
      </c>
      <c r="B302" s="87"/>
      <c r="C302" s="87"/>
      <c r="D302" s="87"/>
      <c r="E302" s="1"/>
      <c r="F302" s="1"/>
      <c r="G302" s="1"/>
      <c r="H302" s="1"/>
      <c r="I302" s="1"/>
      <c r="J302" s="1"/>
      <c r="K302" s="1"/>
      <c r="L302" s="1"/>
      <c r="M302" s="1"/>
      <c r="N302" s="111" t="s">
        <v>626</v>
      </c>
      <c r="O302" s="111"/>
      <c r="P302" s="111"/>
    </row>
    <row r="303" spans="1:17">
      <c r="A303" s="4" t="s">
        <v>0</v>
      </c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 t="s">
        <v>1</v>
      </c>
    </row>
    <row r="304" spans="1:17">
      <c r="A304" s="85" t="s">
        <v>271</v>
      </c>
      <c r="B304" s="35"/>
      <c r="C304" s="13" t="s">
        <v>3</v>
      </c>
      <c r="D304" s="13" t="s">
        <v>4</v>
      </c>
      <c r="E304" s="13" t="s">
        <v>5</v>
      </c>
      <c r="F304" s="13" t="s">
        <v>6</v>
      </c>
      <c r="G304" s="13" t="s">
        <v>7</v>
      </c>
      <c r="H304" s="13" t="s">
        <v>8</v>
      </c>
      <c r="I304" s="13" t="s">
        <v>9</v>
      </c>
      <c r="J304" s="13" t="s">
        <v>10</v>
      </c>
      <c r="K304" s="13" t="s">
        <v>11</v>
      </c>
      <c r="L304" s="13" t="s">
        <v>12</v>
      </c>
      <c r="M304" s="13" t="s">
        <v>13</v>
      </c>
      <c r="N304" s="13" t="s">
        <v>14</v>
      </c>
      <c r="O304" s="13" t="s">
        <v>15</v>
      </c>
      <c r="P304" s="83" t="s">
        <v>16</v>
      </c>
    </row>
    <row r="305" spans="1:17">
      <c r="A305" s="86"/>
      <c r="B305" s="36"/>
      <c r="C305" s="14" t="s">
        <v>17</v>
      </c>
      <c r="D305" s="14" t="s">
        <v>18</v>
      </c>
      <c r="E305" s="14" t="s">
        <v>19</v>
      </c>
      <c r="F305" s="14" t="s">
        <v>20</v>
      </c>
      <c r="G305" s="14" t="s">
        <v>21</v>
      </c>
      <c r="H305" s="14" t="s">
        <v>22</v>
      </c>
      <c r="I305" s="14" t="s">
        <v>23</v>
      </c>
      <c r="J305" s="14" t="s">
        <v>24</v>
      </c>
      <c r="K305" s="14" t="s">
        <v>25</v>
      </c>
      <c r="L305" s="14" t="s">
        <v>26</v>
      </c>
      <c r="M305" s="14" t="s">
        <v>27</v>
      </c>
      <c r="N305" s="14" t="s">
        <v>28</v>
      </c>
      <c r="O305" s="14" t="s">
        <v>29</v>
      </c>
      <c r="P305" s="84"/>
    </row>
    <row r="306" spans="1:17">
      <c r="A306" s="13" t="s">
        <v>173</v>
      </c>
      <c r="B306" s="13"/>
      <c r="C306" s="10">
        <v>0</v>
      </c>
      <c r="D306" s="76">
        <v>0</v>
      </c>
      <c r="E306" s="76">
        <v>0</v>
      </c>
      <c r="F306" s="76">
        <v>4</v>
      </c>
      <c r="G306" s="76">
        <v>0</v>
      </c>
      <c r="H306" s="76">
        <v>0</v>
      </c>
      <c r="I306" s="76">
        <v>25</v>
      </c>
      <c r="J306" s="76">
        <v>0</v>
      </c>
      <c r="K306" s="76">
        <v>0</v>
      </c>
      <c r="L306" s="76">
        <v>0</v>
      </c>
      <c r="M306" s="76">
        <v>0</v>
      </c>
      <c r="N306" s="76">
        <v>154</v>
      </c>
      <c r="O306" s="75">
        <v>294</v>
      </c>
      <c r="P306" s="13" t="s">
        <v>174</v>
      </c>
      <c r="Q306" s="1"/>
    </row>
    <row r="307" spans="1:17">
      <c r="A307" s="13" t="s">
        <v>175</v>
      </c>
      <c r="B307" s="13"/>
      <c r="C307" s="10">
        <v>0</v>
      </c>
      <c r="D307" s="76">
        <v>0</v>
      </c>
      <c r="E307" s="76">
        <v>0</v>
      </c>
      <c r="F307" s="76">
        <v>0</v>
      </c>
      <c r="G307" s="76">
        <v>0</v>
      </c>
      <c r="H307" s="76">
        <v>13.4</v>
      </c>
      <c r="I307" s="76">
        <v>457</v>
      </c>
      <c r="J307" s="76">
        <v>253.8</v>
      </c>
      <c r="K307" s="76">
        <v>15.2</v>
      </c>
      <c r="L307" s="76">
        <v>0</v>
      </c>
      <c r="M307" s="76">
        <v>0</v>
      </c>
      <c r="N307" s="76">
        <v>0</v>
      </c>
      <c r="O307" s="75">
        <v>509</v>
      </c>
      <c r="P307" s="13" t="s">
        <v>512</v>
      </c>
      <c r="Q307" s="1"/>
    </row>
    <row r="308" spans="1:17">
      <c r="A308" s="13" t="s">
        <v>513</v>
      </c>
      <c r="B308" s="13"/>
      <c r="C308" s="10">
        <v>0</v>
      </c>
      <c r="D308" s="76">
        <v>0</v>
      </c>
      <c r="E308" s="76">
        <v>0</v>
      </c>
      <c r="F308" s="76">
        <v>0</v>
      </c>
      <c r="G308" s="76">
        <v>0</v>
      </c>
      <c r="H308" s="76">
        <v>0</v>
      </c>
      <c r="I308" s="76">
        <v>320</v>
      </c>
      <c r="J308" s="76">
        <v>0</v>
      </c>
      <c r="K308" s="76">
        <v>0</v>
      </c>
      <c r="L308" s="76">
        <v>0</v>
      </c>
      <c r="M308" s="76">
        <v>0</v>
      </c>
      <c r="N308" s="76">
        <v>24</v>
      </c>
      <c r="O308" s="75">
        <v>44</v>
      </c>
      <c r="P308" s="13" t="s">
        <v>521</v>
      </c>
      <c r="Q308" s="1"/>
    </row>
    <row r="309" spans="1:17">
      <c r="A309" s="13" t="s">
        <v>514</v>
      </c>
      <c r="B309" s="13"/>
      <c r="C309" s="10">
        <v>0</v>
      </c>
      <c r="D309" s="76">
        <v>0</v>
      </c>
      <c r="E309" s="76">
        <v>0</v>
      </c>
      <c r="F309" s="76">
        <v>13.8</v>
      </c>
      <c r="G309" s="76">
        <v>0</v>
      </c>
      <c r="H309" s="76">
        <v>0</v>
      </c>
      <c r="I309" s="76">
        <v>95.4</v>
      </c>
      <c r="J309" s="76">
        <v>14.8</v>
      </c>
      <c r="K309" s="76">
        <v>42.2</v>
      </c>
      <c r="L309" s="76" t="s">
        <v>646</v>
      </c>
      <c r="M309" s="76" t="s">
        <v>647</v>
      </c>
      <c r="N309" s="76">
        <v>1.8</v>
      </c>
      <c r="O309" s="75">
        <v>148.20000000000002</v>
      </c>
      <c r="P309" s="13" t="s">
        <v>515</v>
      </c>
      <c r="Q309" s="1"/>
    </row>
    <row r="310" spans="1:17">
      <c r="A310" s="13" t="s">
        <v>176</v>
      </c>
      <c r="B310" s="13"/>
      <c r="C310" s="10">
        <v>70</v>
      </c>
      <c r="D310" s="76">
        <v>0</v>
      </c>
      <c r="E310" s="76">
        <v>0</v>
      </c>
      <c r="F310" s="76">
        <v>0</v>
      </c>
      <c r="G310" s="76">
        <v>0</v>
      </c>
      <c r="H310" s="76">
        <v>15</v>
      </c>
      <c r="I310" s="76">
        <v>169</v>
      </c>
      <c r="J310" s="76">
        <v>27</v>
      </c>
      <c r="K310" s="76">
        <v>0</v>
      </c>
      <c r="L310" s="76">
        <v>0</v>
      </c>
      <c r="M310" s="76">
        <v>0</v>
      </c>
      <c r="N310" s="76">
        <v>0</v>
      </c>
      <c r="O310" s="75">
        <v>288.8</v>
      </c>
      <c r="P310" s="13" t="s">
        <v>272</v>
      </c>
      <c r="Q310" s="1"/>
    </row>
    <row r="311" spans="1:17">
      <c r="A311" s="13" t="s">
        <v>177</v>
      </c>
      <c r="B311" s="13"/>
      <c r="C311" s="10">
        <v>12.6</v>
      </c>
      <c r="D311" s="76">
        <v>0</v>
      </c>
      <c r="E311" s="76">
        <v>0</v>
      </c>
      <c r="F311" s="76">
        <v>4.8</v>
      </c>
      <c r="G311" s="76">
        <v>0</v>
      </c>
      <c r="H311" s="76">
        <v>0</v>
      </c>
      <c r="I311" s="76">
        <v>220.8</v>
      </c>
      <c r="J311" s="76">
        <v>3</v>
      </c>
      <c r="K311" s="76">
        <v>0</v>
      </c>
      <c r="L311" s="76">
        <v>0</v>
      </c>
      <c r="M311" s="76">
        <v>0</v>
      </c>
      <c r="N311" s="76" t="s">
        <v>648</v>
      </c>
      <c r="O311" s="75">
        <v>465</v>
      </c>
      <c r="P311" s="13" t="s">
        <v>299</v>
      </c>
      <c r="Q311" s="1"/>
    </row>
    <row r="312" spans="1:17">
      <c r="A312" s="13" t="s">
        <v>178</v>
      </c>
      <c r="B312" s="13"/>
      <c r="C312" s="10">
        <v>0</v>
      </c>
      <c r="D312" s="76">
        <v>0</v>
      </c>
      <c r="E312" s="76">
        <v>0</v>
      </c>
      <c r="F312" s="76">
        <v>32</v>
      </c>
      <c r="G312" s="76">
        <v>0</v>
      </c>
      <c r="H312" s="76">
        <v>0</v>
      </c>
      <c r="I312" s="76">
        <v>338</v>
      </c>
      <c r="J312" s="76">
        <v>4</v>
      </c>
      <c r="K312" s="76">
        <v>25</v>
      </c>
      <c r="L312" s="76">
        <v>21</v>
      </c>
      <c r="M312" s="76">
        <v>0</v>
      </c>
      <c r="N312" s="76">
        <v>0</v>
      </c>
      <c r="O312" s="75">
        <v>170.6</v>
      </c>
      <c r="P312" s="13" t="s">
        <v>516</v>
      </c>
      <c r="Q312" s="1"/>
    </row>
    <row r="313" spans="1:17">
      <c r="A313" s="13" t="s">
        <v>179</v>
      </c>
      <c r="B313" s="13"/>
      <c r="C313" s="10">
        <v>0</v>
      </c>
      <c r="D313" s="76">
        <v>0</v>
      </c>
      <c r="E313" s="76">
        <v>0</v>
      </c>
      <c r="F313" s="76">
        <v>0</v>
      </c>
      <c r="G313" s="76">
        <v>0</v>
      </c>
      <c r="H313" s="76">
        <v>0</v>
      </c>
      <c r="I313" s="76">
        <v>181</v>
      </c>
      <c r="J313" s="76">
        <v>0</v>
      </c>
      <c r="K313" s="76">
        <v>0</v>
      </c>
      <c r="L313" s="76">
        <v>0</v>
      </c>
      <c r="M313" s="76">
        <v>0</v>
      </c>
      <c r="N313" s="76">
        <v>0</v>
      </c>
      <c r="O313" s="75">
        <v>330.2</v>
      </c>
      <c r="P313" s="13" t="s">
        <v>297</v>
      </c>
      <c r="Q313" s="1"/>
    </row>
    <row r="314" spans="1:17">
      <c r="A314" s="13" t="s">
        <v>180</v>
      </c>
      <c r="B314" s="13"/>
      <c r="C314" s="10">
        <v>0</v>
      </c>
      <c r="D314" s="76">
        <v>0</v>
      </c>
      <c r="E314" s="76">
        <v>0</v>
      </c>
      <c r="F314" s="76">
        <v>0</v>
      </c>
      <c r="G314" s="76">
        <v>0</v>
      </c>
      <c r="H314" s="76">
        <v>8</v>
      </c>
      <c r="I314" s="76">
        <v>80</v>
      </c>
      <c r="J314" s="76">
        <v>177</v>
      </c>
      <c r="K314" s="76">
        <v>39</v>
      </c>
      <c r="L314" s="76">
        <v>0</v>
      </c>
      <c r="M314" s="76">
        <v>0</v>
      </c>
      <c r="N314" s="76">
        <v>0</v>
      </c>
      <c r="O314" s="75">
        <v>150.69999999999999</v>
      </c>
      <c r="P314" s="13" t="s">
        <v>298</v>
      </c>
      <c r="Q314" s="1"/>
    </row>
    <row r="315" spans="1:17">
      <c r="A315" s="13" t="s">
        <v>517</v>
      </c>
      <c r="B315" s="13"/>
      <c r="C315" s="10">
        <v>9</v>
      </c>
      <c r="D315" s="76">
        <v>0</v>
      </c>
      <c r="E315" s="76">
        <v>0</v>
      </c>
      <c r="F315" s="76">
        <v>10</v>
      </c>
      <c r="G315" s="76">
        <v>0</v>
      </c>
      <c r="H315" s="76">
        <v>0</v>
      </c>
      <c r="I315" s="76">
        <v>112</v>
      </c>
      <c r="J315" s="76">
        <v>0</v>
      </c>
      <c r="K315" s="76">
        <v>0</v>
      </c>
      <c r="L315" s="76">
        <v>0</v>
      </c>
      <c r="M315" s="76">
        <v>0</v>
      </c>
      <c r="N315" s="76">
        <v>15</v>
      </c>
      <c r="O315" s="75">
        <v>168</v>
      </c>
      <c r="P315" s="13" t="s">
        <v>518</v>
      </c>
      <c r="Q315" s="1"/>
    </row>
    <row r="316" spans="1:17">
      <c r="A316" s="13" t="s">
        <v>519</v>
      </c>
      <c r="B316" s="13"/>
      <c r="C316" s="10">
        <v>0</v>
      </c>
      <c r="D316" s="76">
        <v>0</v>
      </c>
      <c r="E316" s="76">
        <v>0</v>
      </c>
      <c r="F316" s="76">
        <v>0</v>
      </c>
      <c r="G316" s="76">
        <v>0</v>
      </c>
      <c r="H316" s="76">
        <v>0</v>
      </c>
      <c r="I316" s="76">
        <v>33</v>
      </c>
      <c r="J316" s="76">
        <v>0</v>
      </c>
      <c r="K316" s="76">
        <v>0</v>
      </c>
      <c r="L316" s="76">
        <v>0</v>
      </c>
      <c r="M316" s="76">
        <v>0</v>
      </c>
      <c r="N316" s="76">
        <v>0</v>
      </c>
      <c r="O316" s="75">
        <v>0</v>
      </c>
      <c r="P316" s="13" t="s">
        <v>300</v>
      </c>
      <c r="Q316" s="1"/>
    </row>
    <row r="317" spans="1:17">
      <c r="A317" s="17" t="s">
        <v>520</v>
      </c>
      <c r="B317" s="17"/>
      <c r="C317" s="18">
        <f>AVERAGE(C306:C316)</f>
        <v>8.3272727272727263</v>
      </c>
      <c r="D317" s="18">
        <f t="shared" ref="D317:O317" si="22">AVERAGE(D306:D316)</f>
        <v>0</v>
      </c>
      <c r="E317" s="18">
        <f t="shared" si="22"/>
        <v>0</v>
      </c>
      <c r="F317" s="18">
        <f t="shared" si="22"/>
        <v>5.8727272727272721</v>
      </c>
      <c r="G317" s="18">
        <f t="shared" si="22"/>
        <v>0</v>
      </c>
      <c r="H317" s="18">
        <f t="shared" si="22"/>
        <v>3.3090909090909091</v>
      </c>
      <c r="I317" s="18">
        <f t="shared" si="22"/>
        <v>184.65454545454546</v>
      </c>
      <c r="J317" s="18">
        <f t="shared" si="22"/>
        <v>43.6</v>
      </c>
      <c r="K317" s="18">
        <f t="shared" si="22"/>
        <v>11.036363636363637</v>
      </c>
      <c r="L317" s="18">
        <f t="shared" si="22"/>
        <v>2.1</v>
      </c>
      <c r="M317" s="18">
        <f t="shared" si="22"/>
        <v>0</v>
      </c>
      <c r="N317" s="18">
        <f t="shared" si="22"/>
        <v>19.48</v>
      </c>
      <c r="O317" s="18">
        <f t="shared" si="22"/>
        <v>233.49999999999997</v>
      </c>
      <c r="P317" s="19" t="s">
        <v>350</v>
      </c>
    </row>
    <row r="321" spans="1:17" ht="18.75" customHeight="1">
      <c r="A321" s="87" t="s">
        <v>628</v>
      </c>
      <c r="B321" s="87"/>
      <c r="C321" s="87"/>
      <c r="D321" s="8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2" t="s">
        <v>629</v>
      </c>
      <c r="Q321" s="4"/>
    </row>
    <row r="322" spans="1:17" ht="16.5" thickBot="1">
      <c r="A322" s="4" t="s">
        <v>0</v>
      </c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 t="s">
        <v>1</v>
      </c>
      <c r="Q322" s="4"/>
    </row>
    <row r="323" spans="1:17" ht="43.9" customHeight="1">
      <c r="A323" s="92" t="s">
        <v>2</v>
      </c>
      <c r="B323" s="90" t="s">
        <v>522</v>
      </c>
      <c r="C323" s="28" t="s">
        <v>3</v>
      </c>
      <c r="D323" s="28" t="s">
        <v>4</v>
      </c>
      <c r="E323" s="28" t="s">
        <v>5</v>
      </c>
      <c r="F323" s="28" t="s">
        <v>6</v>
      </c>
      <c r="G323" s="28" t="s">
        <v>7</v>
      </c>
      <c r="H323" s="28" t="s">
        <v>8</v>
      </c>
      <c r="I323" s="28" t="s">
        <v>9</v>
      </c>
      <c r="J323" s="28" t="s">
        <v>10</v>
      </c>
      <c r="K323" s="28" t="s">
        <v>11</v>
      </c>
      <c r="L323" s="28" t="s">
        <v>12</v>
      </c>
      <c r="M323" s="28" t="s">
        <v>13</v>
      </c>
      <c r="N323" s="28" t="s">
        <v>14</v>
      </c>
      <c r="O323" s="28" t="s">
        <v>15</v>
      </c>
      <c r="P323" s="94" t="s">
        <v>16</v>
      </c>
      <c r="Q323" s="4"/>
    </row>
    <row r="324" spans="1:17" ht="16.5" thickBot="1">
      <c r="A324" s="93"/>
      <c r="B324" s="91"/>
      <c r="C324" s="61" t="s">
        <v>17</v>
      </c>
      <c r="D324" s="61" t="s">
        <v>18</v>
      </c>
      <c r="E324" s="61" t="s">
        <v>19</v>
      </c>
      <c r="F324" s="61" t="s">
        <v>20</v>
      </c>
      <c r="G324" s="61" t="s">
        <v>21</v>
      </c>
      <c r="H324" s="61" t="s">
        <v>22</v>
      </c>
      <c r="I324" s="61" t="s">
        <v>23</v>
      </c>
      <c r="J324" s="61" t="s">
        <v>24</v>
      </c>
      <c r="K324" s="61" t="s">
        <v>25</v>
      </c>
      <c r="L324" s="61" t="s">
        <v>26</v>
      </c>
      <c r="M324" s="61" t="s">
        <v>27</v>
      </c>
      <c r="N324" s="61" t="s">
        <v>28</v>
      </c>
      <c r="O324" s="61" t="s">
        <v>29</v>
      </c>
      <c r="P324" s="95"/>
      <c r="Q324" s="4"/>
    </row>
    <row r="325" spans="1:17">
      <c r="A325" s="92" t="s">
        <v>345</v>
      </c>
      <c r="B325" s="109"/>
      <c r="C325" s="10">
        <v>134.9</v>
      </c>
      <c r="D325" s="10">
        <v>69.8</v>
      </c>
      <c r="E325" s="10">
        <v>63.1</v>
      </c>
      <c r="F325" s="10">
        <v>0.2</v>
      </c>
      <c r="G325" s="10">
        <v>2.2999999999999998</v>
      </c>
      <c r="H325" s="10">
        <v>4.5</v>
      </c>
      <c r="I325" s="10">
        <v>0</v>
      </c>
      <c r="J325" s="10">
        <v>0.2</v>
      </c>
      <c r="K325" s="10">
        <v>1.5</v>
      </c>
      <c r="L325" s="10">
        <v>9.4</v>
      </c>
      <c r="M325" s="10">
        <v>48.3</v>
      </c>
      <c r="N325" s="10">
        <v>47.8</v>
      </c>
      <c r="O325" s="75">
        <f>SUM(C325:N325)</f>
        <v>382</v>
      </c>
      <c r="P325" s="60" t="s">
        <v>193</v>
      </c>
      <c r="Q325" s="4"/>
    </row>
    <row r="326" spans="1:17">
      <c r="A326" s="108" t="s">
        <v>194</v>
      </c>
      <c r="B326" s="107"/>
      <c r="C326" s="10">
        <v>145.1</v>
      </c>
      <c r="D326" s="10">
        <v>60.2</v>
      </c>
      <c r="E326" s="10">
        <v>49.3</v>
      </c>
      <c r="F326" s="10">
        <v>0.3</v>
      </c>
      <c r="G326" s="10">
        <v>2.7</v>
      </c>
      <c r="H326" s="10">
        <v>2.4</v>
      </c>
      <c r="I326" s="10">
        <v>0</v>
      </c>
      <c r="J326" s="10">
        <v>0.4</v>
      </c>
      <c r="K326" s="10">
        <v>2.9</v>
      </c>
      <c r="L326" s="10">
        <v>12.1</v>
      </c>
      <c r="M326" s="10">
        <v>42</v>
      </c>
      <c r="N326" s="10">
        <v>59</v>
      </c>
      <c r="O326" s="75">
        <f t="shared" ref="O326:O347" si="23">SUM(C326:N326)</f>
        <v>376.4</v>
      </c>
      <c r="P326" s="58" t="s">
        <v>195</v>
      </c>
      <c r="Q326" s="4"/>
    </row>
    <row r="327" spans="1:17">
      <c r="A327" s="110" t="s">
        <v>200</v>
      </c>
      <c r="B327" s="106"/>
      <c r="C327" s="10">
        <v>134.9</v>
      </c>
      <c r="D327" s="10">
        <v>69.8</v>
      </c>
      <c r="E327" s="10">
        <v>63.1</v>
      </c>
      <c r="F327" s="10">
        <v>0.2</v>
      </c>
      <c r="G327" s="10">
        <v>2.2999999999999998</v>
      </c>
      <c r="H327" s="10">
        <v>4.5</v>
      </c>
      <c r="I327" s="10">
        <v>0</v>
      </c>
      <c r="J327" s="10">
        <v>0.2</v>
      </c>
      <c r="K327" s="10">
        <v>1.5</v>
      </c>
      <c r="L327" s="10">
        <v>9.4</v>
      </c>
      <c r="M327" s="10">
        <v>48.3</v>
      </c>
      <c r="N327" s="10">
        <v>47.8</v>
      </c>
      <c r="O327" s="75">
        <f t="shared" si="23"/>
        <v>382</v>
      </c>
      <c r="P327" s="58" t="s">
        <v>201</v>
      </c>
      <c r="Q327" s="4"/>
    </row>
    <row r="328" spans="1:17">
      <c r="A328" s="108" t="s">
        <v>191</v>
      </c>
      <c r="B328" s="107"/>
      <c r="C328" s="10">
        <v>145.1</v>
      </c>
      <c r="D328" s="10">
        <v>60.2</v>
      </c>
      <c r="E328" s="10">
        <v>49.3</v>
      </c>
      <c r="F328" s="10">
        <v>0.3</v>
      </c>
      <c r="G328" s="10">
        <v>2.7</v>
      </c>
      <c r="H328" s="10">
        <v>2.4</v>
      </c>
      <c r="I328" s="10">
        <v>0</v>
      </c>
      <c r="J328" s="10">
        <v>0.4</v>
      </c>
      <c r="K328" s="10">
        <v>2.9</v>
      </c>
      <c r="L328" s="10">
        <v>12.1</v>
      </c>
      <c r="M328" s="10">
        <v>42</v>
      </c>
      <c r="N328" s="10">
        <v>59</v>
      </c>
      <c r="O328" s="75">
        <f t="shared" si="23"/>
        <v>376.4</v>
      </c>
      <c r="P328" s="58" t="s">
        <v>192</v>
      </c>
      <c r="Q328" s="4"/>
    </row>
    <row r="329" spans="1:17">
      <c r="A329" s="110" t="s">
        <v>196</v>
      </c>
      <c r="B329" s="106"/>
      <c r="C329" s="10">
        <v>145.1</v>
      </c>
      <c r="D329" s="10">
        <v>60.2</v>
      </c>
      <c r="E329" s="10">
        <v>49.3</v>
      </c>
      <c r="F329" s="10">
        <v>0.3</v>
      </c>
      <c r="G329" s="10">
        <v>2.7</v>
      </c>
      <c r="H329" s="10">
        <v>2.4</v>
      </c>
      <c r="I329" s="10">
        <v>0</v>
      </c>
      <c r="J329" s="10">
        <v>0.4</v>
      </c>
      <c r="K329" s="10">
        <v>2.9</v>
      </c>
      <c r="L329" s="10">
        <v>12.1</v>
      </c>
      <c r="M329" s="10">
        <v>42</v>
      </c>
      <c r="N329" s="10">
        <v>59</v>
      </c>
      <c r="O329" s="75">
        <f t="shared" si="23"/>
        <v>376.4</v>
      </c>
      <c r="P329" s="58" t="s">
        <v>197</v>
      </c>
      <c r="Q329" s="4"/>
    </row>
    <row r="330" spans="1:17">
      <c r="A330" s="108" t="s">
        <v>189</v>
      </c>
      <c r="B330" s="107"/>
      <c r="C330" s="10">
        <v>145.1</v>
      </c>
      <c r="D330" s="10">
        <v>60.2</v>
      </c>
      <c r="E330" s="10">
        <v>49.3</v>
      </c>
      <c r="F330" s="10">
        <v>0.3</v>
      </c>
      <c r="G330" s="10">
        <v>2.7</v>
      </c>
      <c r="H330" s="10">
        <v>2.4</v>
      </c>
      <c r="I330" s="10">
        <v>0</v>
      </c>
      <c r="J330" s="10">
        <v>0.4</v>
      </c>
      <c r="K330" s="10">
        <v>2.9</v>
      </c>
      <c r="L330" s="10">
        <v>12.1</v>
      </c>
      <c r="M330" s="10">
        <v>42</v>
      </c>
      <c r="N330" s="10">
        <v>59</v>
      </c>
      <c r="O330" s="75">
        <f t="shared" si="23"/>
        <v>376.4</v>
      </c>
      <c r="P330" s="58" t="s">
        <v>190</v>
      </c>
      <c r="Q330" s="4"/>
    </row>
    <row r="331" spans="1:17">
      <c r="A331" s="110" t="s">
        <v>198</v>
      </c>
      <c r="B331" s="106"/>
      <c r="C331" s="10">
        <v>145.1</v>
      </c>
      <c r="D331" s="10">
        <v>60.2</v>
      </c>
      <c r="E331" s="10">
        <v>49.3</v>
      </c>
      <c r="F331" s="10">
        <v>0.3</v>
      </c>
      <c r="G331" s="10">
        <v>2.7</v>
      </c>
      <c r="H331" s="10">
        <v>2.4</v>
      </c>
      <c r="I331" s="10">
        <v>0</v>
      </c>
      <c r="J331" s="10">
        <v>0.4</v>
      </c>
      <c r="K331" s="10">
        <v>2.9</v>
      </c>
      <c r="L331" s="10">
        <v>12.1</v>
      </c>
      <c r="M331" s="10">
        <v>42</v>
      </c>
      <c r="N331" s="10">
        <v>59</v>
      </c>
      <c r="O331" s="75">
        <f t="shared" si="23"/>
        <v>376.4</v>
      </c>
      <c r="P331" s="58" t="s">
        <v>199</v>
      </c>
      <c r="Q331" s="4"/>
    </row>
    <row r="332" spans="1:17">
      <c r="A332" s="108" t="s">
        <v>187</v>
      </c>
      <c r="B332" s="107"/>
      <c r="C332" s="10">
        <v>147.4</v>
      </c>
      <c r="D332" s="10">
        <v>82.6</v>
      </c>
      <c r="E332" s="10">
        <v>62.7</v>
      </c>
      <c r="F332" s="10">
        <v>0.1</v>
      </c>
      <c r="G332" s="10">
        <v>5.5</v>
      </c>
      <c r="H332" s="10">
        <v>7</v>
      </c>
      <c r="I332" s="10">
        <v>0.4</v>
      </c>
      <c r="J332" s="10">
        <v>1</v>
      </c>
      <c r="K332" s="10">
        <v>1.5</v>
      </c>
      <c r="L332" s="10">
        <v>4.9000000000000004</v>
      </c>
      <c r="M332" s="10">
        <v>67.2</v>
      </c>
      <c r="N332" s="10">
        <v>43.4</v>
      </c>
      <c r="O332" s="75">
        <f t="shared" si="23"/>
        <v>423.69999999999993</v>
      </c>
      <c r="P332" s="58" t="s">
        <v>188</v>
      </c>
      <c r="Q332" s="4"/>
    </row>
    <row r="333" spans="1:17">
      <c r="A333" s="110" t="s">
        <v>185</v>
      </c>
      <c r="B333" s="106"/>
      <c r="C333" s="10">
        <v>68.7</v>
      </c>
      <c r="D333" s="10">
        <v>28.2</v>
      </c>
      <c r="E333" s="10">
        <v>23.8</v>
      </c>
      <c r="F333" s="10">
        <v>1.2</v>
      </c>
      <c r="G333" s="10">
        <v>1.6</v>
      </c>
      <c r="H333" s="10">
        <v>0</v>
      </c>
      <c r="I333" s="10">
        <v>0</v>
      </c>
      <c r="J333" s="10">
        <v>0</v>
      </c>
      <c r="K333" s="10">
        <v>0.1</v>
      </c>
      <c r="L333" s="10">
        <v>9.3000000000000007</v>
      </c>
      <c r="M333" s="10">
        <v>17.8</v>
      </c>
      <c r="N333" s="10">
        <v>21.4</v>
      </c>
      <c r="O333" s="75">
        <f t="shared" si="23"/>
        <v>172.10000000000002</v>
      </c>
      <c r="P333" s="58" t="s">
        <v>186</v>
      </c>
      <c r="Q333" s="4"/>
    </row>
    <row r="334" spans="1:17">
      <c r="A334" s="108" t="s">
        <v>183</v>
      </c>
      <c r="B334" s="107"/>
      <c r="C334" s="10">
        <v>68.7</v>
      </c>
      <c r="D334" s="10">
        <v>28.2</v>
      </c>
      <c r="E334" s="10">
        <v>23.8</v>
      </c>
      <c r="F334" s="10">
        <v>1.2</v>
      </c>
      <c r="G334" s="10">
        <v>1.6</v>
      </c>
      <c r="H334" s="10">
        <v>0</v>
      </c>
      <c r="I334" s="10">
        <v>0</v>
      </c>
      <c r="J334" s="10">
        <v>0</v>
      </c>
      <c r="K334" s="10">
        <v>0.1</v>
      </c>
      <c r="L334" s="10">
        <v>9.3000000000000007</v>
      </c>
      <c r="M334" s="10">
        <v>17.8</v>
      </c>
      <c r="N334" s="10">
        <v>21.4</v>
      </c>
      <c r="O334" s="75">
        <f t="shared" si="23"/>
        <v>172.10000000000002</v>
      </c>
      <c r="P334" s="58" t="s">
        <v>184</v>
      </c>
      <c r="Q334" s="1"/>
    </row>
    <row r="335" spans="1:17">
      <c r="A335" s="110" t="s">
        <v>181</v>
      </c>
      <c r="B335" s="106"/>
      <c r="C335" s="10">
        <v>68.7</v>
      </c>
      <c r="D335" s="10">
        <v>28.2</v>
      </c>
      <c r="E335" s="10">
        <v>23.8</v>
      </c>
      <c r="F335" s="10">
        <v>1.2</v>
      </c>
      <c r="G335" s="10">
        <v>1.6</v>
      </c>
      <c r="H335" s="10">
        <v>0</v>
      </c>
      <c r="I335" s="10">
        <v>0</v>
      </c>
      <c r="J335" s="10">
        <v>0</v>
      </c>
      <c r="K335" s="10">
        <v>0.1</v>
      </c>
      <c r="L335" s="10">
        <v>9.3000000000000007</v>
      </c>
      <c r="M335" s="10">
        <v>17.8</v>
      </c>
      <c r="N335" s="10">
        <v>21.4</v>
      </c>
      <c r="O335" s="75">
        <f t="shared" si="23"/>
        <v>172.10000000000002</v>
      </c>
      <c r="P335" s="58" t="s">
        <v>182</v>
      </c>
      <c r="Q335" s="1"/>
    </row>
    <row r="336" spans="1:17">
      <c r="A336" s="108" t="s">
        <v>413</v>
      </c>
      <c r="B336" s="107"/>
      <c r="C336" s="10">
        <v>68.7</v>
      </c>
      <c r="D336" s="10">
        <v>28.2</v>
      </c>
      <c r="E336" s="10">
        <v>23.8</v>
      </c>
      <c r="F336" s="10">
        <v>1.2</v>
      </c>
      <c r="G336" s="10">
        <v>1.6</v>
      </c>
      <c r="H336" s="10">
        <v>0</v>
      </c>
      <c r="I336" s="10">
        <v>0</v>
      </c>
      <c r="J336" s="10">
        <v>0</v>
      </c>
      <c r="K336" s="10">
        <v>0.1</v>
      </c>
      <c r="L336" s="10">
        <v>9.3000000000000007</v>
      </c>
      <c r="M336" s="10">
        <v>17.8</v>
      </c>
      <c r="N336" s="10">
        <v>21.4</v>
      </c>
      <c r="O336" s="75">
        <f t="shared" si="23"/>
        <v>172.10000000000002</v>
      </c>
      <c r="P336" s="58" t="s">
        <v>414</v>
      </c>
      <c r="Q336" s="1"/>
    </row>
    <row r="337" spans="1:18">
      <c r="A337" s="110" t="s">
        <v>415</v>
      </c>
      <c r="B337" s="106"/>
      <c r="C337" s="10">
        <v>122</v>
      </c>
      <c r="D337" s="10">
        <v>36.6</v>
      </c>
      <c r="E337" s="10">
        <v>43.9</v>
      </c>
      <c r="F337" s="10">
        <v>0.9</v>
      </c>
      <c r="G337" s="10">
        <v>1.1000000000000001</v>
      </c>
      <c r="H337" s="10">
        <v>2</v>
      </c>
      <c r="I337" s="10">
        <v>0.8</v>
      </c>
      <c r="J337" s="10">
        <v>0.2</v>
      </c>
      <c r="K337" s="10">
        <v>2.2999999999999998</v>
      </c>
      <c r="L337" s="10">
        <v>8.9</v>
      </c>
      <c r="M337" s="10">
        <v>26.1</v>
      </c>
      <c r="N337" s="10">
        <v>32.700000000000003</v>
      </c>
      <c r="O337" s="75">
        <f t="shared" si="23"/>
        <v>277.5</v>
      </c>
      <c r="P337" s="58" t="s">
        <v>416</v>
      </c>
      <c r="Q337" s="1"/>
    </row>
    <row r="338" spans="1:18">
      <c r="A338" s="108" t="s">
        <v>417</v>
      </c>
      <c r="B338" s="107"/>
      <c r="C338" s="10">
        <v>122</v>
      </c>
      <c r="D338" s="10">
        <v>36.6</v>
      </c>
      <c r="E338" s="10">
        <v>43.9</v>
      </c>
      <c r="F338" s="10">
        <v>0.9</v>
      </c>
      <c r="G338" s="10">
        <v>1.1000000000000001</v>
      </c>
      <c r="H338" s="10">
        <v>2</v>
      </c>
      <c r="I338" s="10">
        <v>0.8</v>
      </c>
      <c r="J338" s="10">
        <v>0.2</v>
      </c>
      <c r="K338" s="10">
        <v>2.2999999999999998</v>
      </c>
      <c r="L338" s="10">
        <v>8.9</v>
      </c>
      <c r="M338" s="10">
        <v>26.1</v>
      </c>
      <c r="N338" s="10">
        <v>32.700000000000003</v>
      </c>
      <c r="O338" s="75">
        <f t="shared" si="23"/>
        <v>277.5</v>
      </c>
      <c r="P338" s="58" t="s">
        <v>418</v>
      </c>
      <c r="Q338" s="1"/>
    </row>
    <row r="339" spans="1:18">
      <c r="A339" s="110" t="s">
        <v>419</v>
      </c>
      <c r="B339" s="106"/>
      <c r="C339" s="10">
        <v>144.61000000000001</v>
      </c>
      <c r="D339" s="10">
        <v>48.9</v>
      </c>
      <c r="E339" s="10">
        <v>117.59</v>
      </c>
      <c r="F339" s="10">
        <v>9</v>
      </c>
      <c r="G339" s="10">
        <v>38.83</v>
      </c>
      <c r="H339" s="10">
        <v>1</v>
      </c>
      <c r="I339" s="10">
        <v>0</v>
      </c>
      <c r="J339" s="10">
        <v>0</v>
      </c>
      <c r="K339" s="10">
        <v>2.6</v>
      </c>
      <c r="L339" s="10">
        <v>40.299999999999997</v>
      </c>
      <c r="M339" s="10">
        <v>112.14</v>
      </c>
      <c r="N339" s="10">
        <v>11.4</v>
      </c>
      <c r="O339" s="75">
        <f>SUM(C339:N339)</f>
        <v>526.37</v>
      </c>
      <c r="P339" s="58" t="s">
        <v>420</v>
      </c>
      <c r="Q339" s="1"/>
    </row>
    <row r="340" spans="1:18">
      <c r="A340" s="108" t="s">
        <v>421</v>
      </c>
      <c r="B340" s="107"/>
      <c r="C340" s="10">
        <v>36.700000000000003</v>
      </c>
      <c r="D340" s="10">
        <v>22.7</v>
      </c>
      <c r="E340" s="10">
        <v>38.1</v>
      </c>
      <c r="F340" s="10">
        <v>3.7</v>
      </c>
      <c r="G340" s="10">
        <v>6.1</v>
      </c>
      <c r="H340" s="10">
        <v>3</v>
      </c>
      <c r="I340" s="10">
        <v>0</v>
      </c>
      <c r="J340" s="10">
        <v>0</v>
      </c>
      <c r="K340" s="10">
        <v>0.3</v>
      </c>
      <c r="L340" s="10">
        <v>5.4</v>
      </c>
      <c r="M340" s="10">
        <v>31.2</v>
      </c>
      <c r="N340" s="10">
        <v>22.2</v>
      </c>
      <c r="O340" s="75">
        <f t="shared" si="23"/>
        <v>169.39999999999998</v>
      </c>
      <c r="P340" s="58" t="s">
        <v>422</v>
      </c>
      <c r="Q340" s="1"/>
    </row>
    <row r="341" spans="1:18">
      <c r="A341" s="110" t="s">
        <v>423</v>
      </c>
      <c r="B341" s="106"/>
      <c r="C341" s="10">
        <v>122</v>
      </c>
      <c r="D341" s="10">
        <v>36.6</v>
      </c>
      <c r="E341" s="10">
        <v>43.9</v>
      </c>
      <c r="F341" s="10">
        <v>0.9</v>
      </c>
      <c r="G341" s="10">
        <v>1.1000000000000001</v>
      </c>
      <c r="H341" s="10">
        <v>2</v>
      </c>
      <c r="I341" s="10">
        <v>0.8</v>
      </c>
      <c r="J341" s="10">
        <v>0.2</v>
      </c>
      <c r="K341" s="10">
        <v>2.2999999999999998</v>
      </c>
      <c r="L341" s="10">
        <v>8.9</v>
      </c>
      <c r="M341" s="10">
        <v>26.1</v>
      </c>
      <c r="N341" s="10">
        <v>32.700000000000003</v>
      </c>
      <c r="O341" s="75">
        <f t="shared" si="23"/>
        <v>277.5</v>
      </c>
      <c r="P341" s="58" t="s">
        <v>424</v>
      </c>
      <c r="Q341" s="1"/>
    </row>
    <row r="342" spans="1:18">
      <c r="A342" s="108" t="s">
        <v>425</v>
      </c>
      <c r="B342" s="107"/>
      <c r="C342" s="10">
        <v>122</v>
      </c>
      <c r="D342" s="10">
        <v>36.6</v>
      </c>
      <c r="E342" s="10">
        <v>43.9</v>
      </c>
      <c r="F342" s="10">
        <v>0.9</v>
      </c>
      <c r="G342" s="10">
        <v>1.1000000000000001</v>
      </c>
      <c r="H342" s="10">
        <v>2</v>
      </c>
      <c r="I342" s="10">
        <v>0.8</v>
      </c>
      <c r="J342" s="10">
        <v>0.2</v>
      </c>
      <c r="K342" s="10">
        <v>2.2999999999999998</v>
      </c>
      <c r="L342" s="10">
        <v>8.9</v>
      </c>
      <c r="M342" s="10">
        <v>26.1</v>
      </c>
      <c r="N342" s="10">
        <v>32.700000000000003</v>
      </c>
      <c r="O342" s="75">
        <f t="shared" si="23"/>
        <v>277.5</v>
      </c>
      <c r="P342" s="58" t="s">
        <v>426</v>
      </c>
      <c r="Q342" s="1"/>
    </row>
    <row r="343" spans="1:18">
      <c r="A343" s="110" t="s">
        <v>427</v>
      </c>
      <c r="B343" s="106"/>
      <c r="C343" s="10">
        <v>122</v>
      </c>
      <c r="D343" s="10">
        <v>36.6</v>
      </c>
      <c r="E343" s="10">
        <v>43.9</v>
      </c>
      <c r="F343" s="10">
        <v>0.9</v>
      </c>
      <c r="G343" s="10">
        <v>1.1000000000000001</v>
      </c>
      <c r="H343" s="10">
        <v>2</v>
      </c>
      <c r="I343" s="10">
        <v>0.8</v>
      </c>
      <c r="J343" s="10">
        <v>0.2</v>
      </c>
      <c r="K343" s="10">
        <v>2.2999999999999998</v>
      </c>
      <c r="L343" s="10">
        <v>8.9</v>
      </c>
      <c r="M343" s="10">
        <v>26.1</v>
      </c>
      <c r="N343" s="10">
        <v>32.700000000000003</v>
      </c>
      <c r="O343" s="75">
        <f t="shared" si="23"/>
        <v>277.5</v>
      </c>
      <c r="P343" s="58" t="s">
        <v>428</v>
      </c>
      <c r="Q343" s="1"/>
    </row>
    <row r="344" spans="1:18">
      <c r="A344" s="108" t="s">
        <v>429</v>
      </c>
      <c r="B344" s="107"/>
      <c r="C344" s="10">
        <v>122</v>
      </c>
      <c r="D344" s="10">
        <v>36.6</v>
      </c>
      <c r="E344" s="10">
        <v>43.9</v>
      </c>
      <c r="F344" s="10">
        <v>0.9</v>
      </c>
      <c r="G344" s="10">
        <v>1.1000000000000001</v>
      </c>
      <c r="H344" s="10">
        <v>2</v>
      </c>
      <c r="I344" s="10">
        <v>0.8</v>
      </c>
      <c r="J344" s="10">
        <v>0.2</v>
      </c>
      <c r="K344" s="10">
        <v>2.2999999999999998</v>
      </c>
      <c r="L344" s="10">
        <v>8.9</v>
      </c>
      <c r="M344" s="10">
        <v>26.1</v>
      </c>
      <c r="N344" s="10">
        <v>32.700000000000003</v>
      </c>
      <c r="O344" s="75">
        <f t="shared" si="23"/>
        <v>277.5</v>
      </c>
      <c r="P344" s="58" t="s">
        <v>430</v>
      </c>
      <c r="Q344" s="1"/>
    </row>
    <row r="345" spans="1:18">
      <c r="A345" s="110" t="s">
        <v>431</v>
      </c>
      <c r="B345" s="106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75">
        <f t="shared" si="23"/>
        <v>0</v>
      </c>
      <c r="P345" s="58" t="s">
        <v>432</v>
      </c>
      <c r="Q345" s="1"/>
    </row>
    <row r="346" spans="1:18">
      <c r="A346" s="108" t="s">
        <v>433</v>
      </c>
      <c r="B346" s="107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75">
        <f t="shared" si="23"/>
        <v>0</v>
      </c>
      <c r="P346" s="58" t="s">
        <v>434</v>
      </c>
      <c r="Q346" s="1"/>
    </row>
    <row r="347" spans="1:18" ht="16.5" thickBot="1">
      <c r="A347" s="59" t="s">
        <v>435</v>
      </c>
      <c r="B347" s="63"/>
      <c r="C347" s="10">
        <v>17.399999999999999</v>
      </c>
      <c r="D347" s="10">
        <v>8.4</v>
      </c>
      <c r="E347" s="10">
        <v>8.1999999999999993</v>
      </c>
      <c r="F347" s="10">
        <v>0</v>
      </c>
      <c r="G347" s="10">
        <v>0</v>
      </c>
      <c r="H347" s="10">
        <v>0</v>
      </c>
      <c r="I347" s="10">
        <v>0</v>
      </c>
      <c r="J347" s="10">
        <v>0.2</v>
      </c>
      <c r="K347" s="10">
        <v>0.3</v>
      </c>
      <c r="L347" s="10">
        <v>4.7</v>
      </c>
      <c r="M347" s="10">
        <v>5.8</v>
      </c>
      <c r="N347" s="10">
        <v>15.3</v>
      </c>
      <c r="O347" s="75">
        <f t="shared" si="23"/>
        <v>60.3</v>
      </c>
      <c r="P347" s="59" t="s">
        <v>436</v>
      </c>
      <c r="Q347" s="1"/>
    </row>
    <row r="348" spans="1:18" ht="16.5" thickBot="1">
      <c r="A348" s="62" t="s">
        <v>349</v>
      </c>
      <c r="B348" s="49"/>
      <c r="C348" s="51">
        <f>AVERAGE(C325:C347)</f>
        <v>111.81952380952383</v>
      </c>
      <c r="D348" s="51">
        <f>AVERAGE(D325:D347)</f>
        <v>44.552380952380965</v>
      </c>
      <c r="E348" s="51">
        <f>AVERAGE(E325:E347)</f>
        <v>45.613809523809522</v>
      </c>
      <c r="F348" s="51">
        <f t="shared" ref="F348:N348" si="24">AVERAGE(F325:F347)</f>
        <v>1.1857142857142855</v>
      </c>
      <c r="G348" s="51">
        <f t="shared" si="24"/>
        <v>3.8823809523809509</v>
      </c>
      <c r="H348" s="51">
        <f t="shared" si="24"/>
        <v>2.0952380952380953</v>
      </c>
      <c r="I348" s="51">
        <f t="shared" si="24"/>
        <v>0.24761904761904757</v>
      </c>
      <c r="J348" s="51">
        <f t="shared" si="24"/>
        <v>0.22857142857142859</v>
      </c>
      <c r="K348" s="51">
        <f t="shared" si="24"/>
        <v>1.7333333333333336</v>
      </c>
      <c r="L348" s="51">
        <f t="shared" si="24"/>
        <v>10.723809523809525</v>
      </c>
      <c r="M348" s="51">
        <f t="shared" si="24"/>
        <v>35.749523809523822</v>
      </c>
      <c r="N348" s="51">
        <f t="shared" si="24"/>
        <v>36.414285714285725</v>
      </c>
      <c r="O348" s="51">
        <f>AVERAGE(O325:O347)</f>
        <v>268.65956521739133</v>
      </c>
      <c r="P348" s="55" t="s">
        <v>350</v>
      </c>
      <c r="Q348" s="1"/>
      <c r="R348" s="1"/>
    </row>
    <row r="349" spans="1:18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"/>
      <c r="R349" s="1"/>
    </row>
    <row r="350" spans="1:18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1"/>
      <c r="R350" s="1"/>
    </row>
    <row r="351" spans="1:18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1"/>
      <c r="R351" s="1"/>
    </row>
    <row r="352" spans="1:18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1"/>
      <c r="R352" s="1"/>
    </row>
    <row r="353" spans="1:1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6" spans="1:18" ht="17.25" customHeight="1">
      <c r="A356" s="87" t="s">
        <v>630</v>
      </c>
      <c r="B356" s="87"/>
      <c r="C356" s="8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72" t="s">
        <v>631</v>
      </c>
      <c r="Q356" s="4"/>
      <c r="R356" s="1"/>
    </row>
    <row r="357" spans="1:18">
      <c r="A357" s="4" t="s">
        <v>0</v>
      </c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 t="s">
        <v>1</v>
      </c>
      <c r="Q357" s="4"/>
      <c r="R357" s="1"/>
    </row>
    <row r="358" spans="1:18">
      <c r="A358" s="85" t="s">
        <v>2</v>
      </c>
      <c r="B358" s="35"/>
      <c r="C358" s="13" t="s">
        <v>3</v>
      </c>
      <c r="D358" s="13" t="s">
        <v>4</v>
      </c>
      <c r="E358" s="13" t="s">
        <v>5</v>
      </c>
      <c r="F358" s="13" t="s">
        <v>6</v>
      </c>
      <c r="G358" s="13" t="s">
        <v>7</v>
      </c>
      <c r="H358" s="13" t="s">
        <v>8</v>
      </c>
      <c r="I358" s="13" t="s">
        <v>9</v>
      </c>
      <c r="J358" s="13" t="s">
        <v>10</v>
      </c>
      <c r="K358" s="13" t="s">
        <v>11</v>
      </c>
      <c r="L358" s="13" t="s">
        <v>12</v>
      </c>
      <c r="M358" s="13" t="s">
        <v>13</v>
      </c>
      <c r="N358" s="13" t="s">
        <v>14</v>
      </c>
      <c r="O358" s="13" t="s">
        <v>15</v>
      </c>
      <c r="P358" s="83" t="s">
        <v>16</v>
      </c>
      <c r="Q358" s="4"/>
      <c r="R358" s="1"/>
    </row>
    <row r="359" spans="1:18">
      <c r="A359" s="86"/>
      <c r="B359" s="36"/>
      <c r="C359" s="14" t="s">
        <v>17</v>
      </c>
      <c r="D359" s="14" t="s">
        <v>18</v>
      </c>
      <c r="E359" s="14" t="s">
        <v>19</v>
      </c>
      <c r="F359" s="14" t="s">
        <v>20</v>
      </c>
      <c r="G359" s="14" t="s">
        <v>21</v>
      </c>
      <c r="H359" s="14" t="s">
        <v>22</v>
      </c>
      <c r="I359" s="14" t="s">
        <v>23</v>
      </c>
      <c r="J359" s="14" t="s">
        <v>24</v>
      </c>
      <c r="K359" s="14" t="s">
        <v>25</v>
      </c>
      <c r="L359" s="14" t="s">
        <v>26</v>
      </c>
      <c r="M359" s="14" t="s">
        <v>27</v>
      </c>
      <c r="N359" s="14" t="s">
        <v>28</v>
      </c>
      <c r="O359" s="14" t="s">
        <v>29</v>
      </c>
      <c r="P359" s="84"/>
      <c r="Q359" s="4"/>
      <c r="R359" s="1"/>
    </row>
    <row r="360" spans="1:18">
      <c r="A360" s="13" t="s">
        <v>202</v>
      </c>
      <c r="B360" s="13"/>
      <c r="C360" s="10">
        <v>39.49</v>
      </c>
      <c r="D360" s="10">
        <v>0.1</v>
      </c>
      <c r="E360" s="10">
        <v>0.5</v>
      </c>
      <c r="F360" s="10">
        <v>0.4</v>
      </c>
      <c r="G360" s="10">
        <v>0.1</v>
      </c>
      <c r="H360" s="10">
        <v>0</v>
      </c>
      <c r="I360" s="10">
        <v>6.32</v>
      </c>
      <c r="J360" s="10">
        <v>0</v>
      </c>
      <c r="K360" s="10">
        <v>0</v>
      </c>
      <c r="L360" s="10">
        <v>0</v>
      </c>
      <c r="M360" s="10">
        <v>0</v>
      </c>
      <c r="N360" s="10">
        <v>6.8</v>
      </c>
      <c r="O360" s="10">
        <f t="shared" ref="O360:O365" si="25">SUM(C360:N360)</f>
        <v>53.71</v>
      </c>
      <c r="P360" s="14" t="s">
        <v>401</v>
      </c>
      <c r="Q360" s="9"/>
      <c r="R360" s="1"/>
    </row>
    <row r="361" spans="1:18">
      <c r="A361" s="13" t="s">
        <v>387</v>
      </c>
      <c r="B361" s="13"/>
      <c r="C361" s="10">
        <v>12.3</v>
      </c>
      <c r="D361" s="10">
        <v>0.1</v>
      </c>
      <c r="E361" s="10">
        <v>0</v>
      </c>
      <c r="F361" s="10">
        <v>0.1</v>
      </c>
      <c r="G361" s="10">
        <v>0.4</v>
      </c>
      <c r="H361" s="10">
        <v>0</v>
      </c>
      <c r="I361" s="10">
        <v>5.8</v>
      </c>
      <c r="J361" s="10">
        <v>0.5</v>
      </c>
      <c r="K361" s="10">
        <v>0</v>
      </c>
      <c r="L361" s="10">
        <v>0</v>
      </c>
      <c r="M361" s="10">
        <v>0.7</v>
      </c>
      <c r="N361" s="10">
        <v>9.8000000000000007</v>
      </c>
      <c r="O361" s="10">
        <f t="shared" si="25"/>
        <v>29.7</v>
      </c>
      <c r="P361" s="14" t="s">
        <v>400</v>
      </c>
      <c r="Q361" s="9"/>
      <c r="R361" s="1"/>
    </row>
    <row r="362" spans="1:18">
      <c r="A362" s="13" t="s">
        <v>388</v>
      </c>
      <c r="B362" s="13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>
        <f t="shared" si="25"/>
        <v>0</v>
      </c>
      <c r="P362" s="14" t="s">
        <v>399</v>
      </c>
      <c r="Q362" s="9"/>
      <c r="R362" s="1"/>
    </row>
    <row r="363" spans="1:18">
      <c r="A363" s="68" t="s">
        <v>389</v>
      </c>
      <c r="B363" s="68"/>
      <c r="C363" s="10">
        <v>12.3</v>
      </c>
      <c r="D363" s="10">
        <v>0</v>
      </c>
      <c r="E363" s="10">
        <v>0</v>
      </c>
      <c r="F363" s="10">
        <v>0.1</v>
      </c>
      <c r="G363" s="10">
        <v>0.4</v>
      </c>
      <c r="H363" s="10">
        <v>0</v>
      </c>
      <c r="I363" s="10">
        <v>5.8</v>
      </c>
      <c r="J363" s="10">
        <v>0.5</v>
      </c>
      <c r="K363" s="10">
        <v>0</v>
      </c>
      <c r="L363" s="10">
        <v>0</v>
      </c>
      <c r="M363" s="10">
        <v>0.7</v>
      </c>
      <c r="N363" s="10">
        <v>9.8000000000000007</v>
      </c>
      <c r="O363" s="10">
        <f t="shared" si="25"/>
        <v>29.6</v>
      </c>
      <c r="P363" s="69" t="s">
        <v>398</v>
      </c>
      <c r="Q363" s="9"/>
      <c r="R363" s="1"/>
    </row>
    <row r="364" spans="1:18">
      <c r="A364" s="68" t="s">
        <v>341</v>
      </c>
      <c r="B364" s="68"/>
      <c r="C364" s="10">
        <v>12.3</v>
      </c>
      <c r="D364" s="10">
        <v>0</v>
      </c>
      <c r="E364" s="10">
        <v>0</v>
      </c>
      <c r="F364" s="10">
        <v>0.1</v>
      </c>
      <c r="G364" s="10">
        <v>0.4</v>
      </c>
      <c r="H364" s="10">
        <v>0</v>
      </c>
      <c r="I364" s="10">
        <v>5.8</v>
      </c>
      <c r="J364" s="10">
        <v>0.5</v>
      </c>
      <c r="K364" s="10">
        <v>0</v>
      </c>
      <c r="L364" s="10">
        <v>0</v>
      </c>
      <c r="M364" s="10">
        <v>0.7</v>
      </c>
      <c r="N364" s="10">
        <v>9.8000000000000007</v>
      </c>
      <c r="O364" s="10">
        <f t="shared" si="25"/>
        <v>29.6</v>
      </c>
      <c r="P364" s="69" t="s">
        <v>397</v>
      </c>
      <c r="Q364" s="9"/>
      <c r="R364" s="1"/>
    </row>
    <row r="365" spans="1:18">
      <c r="A365" s="68" t="s">
        <v>390</v>
      </c>
      <c r="B365" s="68"/>
      <c r="C365" s="10">
        <v>12.3</v>
      </c>
      <c r="D365" s="10">
        <v>0.1</v>
      </c>
      <c r="E365" s="10">
        <v>0</v>
      </c>
      <c r="F365" s="10">
        <v>0.1</v>
      </c>
      <c r="G365" s="10">
        <v>0.4</v>
      </c>
      <c r="H365" s="10">
        <v>0</v>
      </c>
      <c r="I365" s="10">
        <v>5.8</v>
      </c>
      <c r="J365" s="10">
        <v>0.5</v>
      </c>
      <c r="K365" s="10">
        <v>0</v>
      </c>
      <c r="L365" s="10">
        <v>0</v>
      </c>
      <c r="M365" s="10">
        <v>0.7</v>
      </c>
      <c r="N365" s="10">
        <v>9.8000000000000007</v>
      </c>
      <c r="O365" s="10">
        <f t="shared" si="25"/>
        <v>29.7</v>
      </c>
      <c r="P365" s="69" t="s">
        <v>396</v>
      </c>
      <c r="Q365" s="9"/>
      <c r="R365" s="1"/>
    </row>
    <row r="366" spans="1:18">
      <c r="A366" s="68" t="s">
        <v>391</v>
      </c>
      <c r="B366" s="68"/>
      <c r="C366" s="10">
        <v>12.3</v>
      </c>
      <c r="D366" s="10">
        <v>0</v>
      </c>
      <c r="E366" s="10">
        <v>0</v>
      </c>
      <c r="F366" s="10">
        <v>0.1</v>
      </c>
      <c r="G366" s="10">
        <v>0.4</v>
      </c>
      <c r="H366" s="10">
        <v>0</v>
      </c>
      <c r="I366" s="10">
        <v>5.8</v>
      </c>
      <c r="J366" s="10">
        <v>0.5</v>
      </c>
      <c r="K366" s="10">
        <v>0</v>
      </c>
      <c r="L366" s="10">
        <v>0</v>
      </c>
      <c r="M366" s="10">
        <v>0.7</v>
      </c>
      <c r="N366" s="10">
        <v>9.8000000000000007</v>
      </c>
      <c r="O366" s="10">
        <f>SUM(C366:N366)</f>
        <v>29.6</v>
      </c>
      <c r="P366" s="69" t="s">
        <v>395</v>
      </c>
      <c r="Q366" s="9"/>
      <c r="R366" s="1"/>
    </row>
    <row r="367" spans="1:18">
      <c r="A367" s="13" t="s">
        <v>392</v>
      </c>
      <c r="B367" s="13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>
        <f t="shared" ref="O367:O368" si="26">SUM(C367:N367)</f>
        <v>0</v>
      </c>
      <c r="P367" s="13" t="s">
        <v>203</v>
      </c>
      <c r="Q367" s="1"/>
      <c r="R367" s="1"/>
    </row>
    <row r="368" spans="1:18">
      <c r="A368" s="13" t="s">
        <v>393</v>
      </c>
      <c r="B368" s="13"/>
      <c r="C368" s="10">
        <v>10.9</v>
      </c>
      <c r="D368" s="10">
        <v>0.1</v>
      </c>
      <c r="E368" s="10">
        <v>0</v>
      </c>
      <c r="F368" s="10">
        <v>0</v>
      </c>
      <c r="G368" s="10">
        <v>0.4</v>
      </c>
      <c r="H368" s="10">
        <v>0</v>
      </c>
      <c r="I368" s="10">
        <v>4.4000000000000004</v>
      </c>
      <c r="J368" s="10">
        <v>0.5</v>
      </c>
      <c r="K368" s="10">
        <v>0</v>
      </c>
      <c r="L368" s="10">
        <v>0</v>
      </c>
      <c r="M368" s="10">
        <v>0.5</v>
      </c>
      <c r="N368" s="10">
        <v>13</v>
      </c>
      <c r="O368" s="10">
        <f t="shared" si="26"/>
        <v>29.8</v>
      </c>
      <c r="P368" s="13" t="s">
        <v>394</v>
      </c>
      <c r="Q368" s="1"/>
      <c r="R368" s="1"/>
    </row>
    <row r="369" spans="1:18">
      <c r="A369" s="17" t="s">
        <v>349</v>
      </c>
      <c r="B369" s="17"/>
      <c r="C369" s="18">
        <f t="shared" ref="C369:O369" si="27">SUM(C360:C368)</f>
        <v>111.89</v>
      </c>
      <c r="D369" s="18">
        <f t="shared" si="27"/>
        <v>0.4</v>
      </c>
      <c r="E369" s="18">
        <f t="shared" si="27"/>
        <v>0.5</v>
      </c>
      <c r="F369" s="18">
        <f t="shared" si="27"/>
        <v>0.89999999999999991</v>
      </c>
      <c r="G369" s="18">
        <f t="shared" si="27"/>
        <v>2.5</v>
      </c>
      <c r="H369" s="18">
        <f t="shared" si="27"/>
        <v>0</v>
      </c>
      <c r="I369" s="18">
        <f t="shared" si="27"/>
        <v>39.72</v>
      </c>
      <c r="J369" s="18">
        <f t="shared" si="27"/>
        <v>3</v>
      </c>
      <c r="K369" s="18">
        <f t="shared" si="27"/>
        <v>0</v>
      </c>
      <c r="L369" s="18">
        <f t="shared" si="27"/>
        <v>0</v>
      </c>
      <c r="M369" s="18">
        <f t="shared" si="27"/>
        <v>4</v>
      </c>
      <c r="N369" s="18">
        <f t="shared" si="27"/>
        <v>68.8</v>
      </c>
      <c r="O369" s="18">
        <f t="shared" si="27"/>
        <v>231.70999999999998</v>
      </c>
      <c r="P369" s="19" t="s">
        <v>350</v>
      </c>
      <c r="Q369" s="1"/>
      <c r="R369" s="1"/>
    </row>
    <row r="370" spans="1:18">
      <c r="A370" s="1" t="s">
        <v>342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30" customHeight="1">
      <c r="A372" s="87" t="s">
        <v>632</v>
      </c>
      <c r="B372" s="87"/>
      <c r="C372" s="8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72" t="s">
        <v>633</v>
      </c>
      <c r="Q372" s="4"/>
      <c r="R372" s="1"/>
    </row>
    <row r="373" spans="1:18">
      <c r="A373" s="4" t="s">
        <v>0</v>
      </c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 t="s">
        <v>1</v>
      </c>
      <c r="Q373" s="4"/>
      <c r="R373" s="1"/>
    </row>
    <row r="374" spans="1:18">
      <c r="A374" s="85" t="s">
        <v>2</v>
      </c>
      <c r="B374" s="35"/>
      <c r="C374" s="13" t="s">
        <v>3</v>
      </c>
      <c r="D374" s="13" t="s">
        <v>4</v>
      </c>
      <c r="E374" s="13" t="s">
        <v>5</v>
      </c>
      <c r="F374" s="13" t="s">
        <v>6</v>
      </c>
      <c r="G374" s="13" t="s">
        <v>7</v>
      </c>
      <c r="H374" s="13" t="s">
        <v>8</v>
      </c>
      <c r="I374" s="13" t="s">
        <v>9</v>
      </c>
      <c r="J374" s="13" t="s">
        <v>10</v>
      </c>
      <c r="K374" s="13" t="s">
        <v>11</v>
      </c>
      <c r="L374" s="13" t="s">
        <v>12</v>
      </c>
      <c r="M374" s="13" t="s">
        <v>13</v>
      </c>
      <c r="N374" s="13" t="s">
        <v>14</v>
      </c>
      <c r="O374" s="13" t="s">
        <v>15</v>
      </c>
      <c r="P374" s="83" t="s">
        <v>16</v>
      </c>
      <c r="Q374" s="4"/>
      <c r="R374" s="1"/>
    </row>
    <row r="375" spans="1:18">
      <c r="A375" s="86"/>
      <c r="B375" s="36"/>
      <c r="C375" s="14" t="s">
        <v>17</v>
      </c>
      <c r="D375" s="14" t="s">
        <v>18</v>
      </c>
      <c r="E375" s="14" t="s">
        <v>19</v>
      </c>
      <c r="F375" s="14" t="s">
        <v>20</v>
      </c>
      <c r="G375" s="14" t="s">
        <v>21</v>
      </c>
      <c r="H375" s="14" t="s">
        <v>22</v>
      </c>
      <c r="I375" s="14" t="s">
        <v>23</v>
      </c>
      <c r="J375" s="14" t="s">
        <v>24</v>
      </c>
      <c r="K375" s="14" t="s">
        <v>25</v>
      </c>
      <c r="L375" s="14" t="s">
        <v>26</v>
      </c>
      <c r="M375" s="14" t="s">
        <v>27</v>
      </c>
      <c r="N375" s="14" t="s">
        <v>28</v>
      </c>
      <c r="O375" s="14" t="s">
        <v>29</v>
      </c>
      <c r="P375" s="84"/>
      <c r="Q375" s="4"/>
      <c r="R375" s="1"/>
    </row>
    <row r="376" spans="1:18">
      <c r="A376" s="13" t="s">
        <v>204</v>
      </c>
      <c r="B376" s="13"/>
      <c r="C376" s="10">
        <v>51.39</v>
      </c>
      <c r="D376" s="10">
        <v>1.9</v>
      </c>
      <c r="E376" s="10">
        <v>2.5</v>
      </c>
      <c r="F376" s="10">
        <v>2.7</v>
      </c>
      <c r="G376" s="10">
        <v>0</v>
      </c>
      <c r="H376" s="10">
        <v>0</v>
      </c>
      <c r="I376" s="10">
        <v>0.6</v>
      </c>
      <c r="J376" s="10">
        <v>0</v>
      </c>
      <c r="K376" s="10">
        <v>0</v>
      </c>
      <c r="L376" s="10">
        <v>0</v>
      </c>
      <c r="M376" s="10">
        <v>9.6</v>
      </c>
      <c r="N376" s="10">
        <v>68.17</v>
      </c>
      <c r="O376" s="75">
        <f>SUM(C376:N376)</f>
        <v>136.86000000000001</v>
      </c>
      <c r="P376" s="13" t="s">
        <v>205</v>
      </c>
      <c r="Q376" s="1"/>
      <c r="R376" s="1"/>
    </row>
    <row r="377" spans="1:18">
      <c r="A377" s="17" t="s">
        <v>349</v>
      </c>
      <c r="B377" s="17"/>
      <c r="C377" s="18">
        <f>AVERAGE(C376:C376)</f>
        <v>51.39</v>
      </c>
      <c r="D377" s="18">
        <f t="shared" ref="D377:O377" si="28">AVERAGE(D376:D376)</f>
        <v>1.9</v>
      </c>
      <c r="E377" s="18">
        <f t="shared" si="28"/>
        <v>2.5</v>
      </c>
      <c r="F377" s="18">
        <f t="shared" si="28"/>
        <v>2.7</v>
      </c>
      <c r="G377" s="18">
        <f t="shared" si="28"/>
        <v>0</v>
      </c>
      <c r="H377" s="18" t="s">
        <v>172</v>
      </c>
      <c r="I377" s="18" t="s">
        <v>172</v>
      </c>
      <c r="J377" s="18" t="s">
        <v>172</v>
      </c>
      <c r="K377" s="18" t="s">
        <v>172</v>
      </c>
      <c r="L377" s="18" t="s">
        <v>172</v>
      </c>
      <c r="M377" s="18">
        <f t="shared" si="28"/>
        <v>9.6</v>
      </c>
      <c r="N377" s="18">
        <f t="shared" si="28"/>
        <v>68.17</v>
      </c>
      <c r="O377" s="18">
        <f t="shared" si="28"/>
        <v>136.86000000000001</v>
      </c>
      <c r="P377" s="19" t="s">
        <v>350</v>
      </c>
      <c r="Q377" s="1"/>
      <c r="R377" s="1"/>
    </row>
    <row r="380" spans="1:18" ht="17.25" customHeight="1">
      <c r="A380" s="87" t="s">
        <v>635</v>
      </c>
      <c r="B380" s="87"/>
      <c r="C380" s="8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72" t="s">
        <v>636</v>
      </c>
      <c r="Q380" s="4"/>
    </row>
    <row r="381" spans="1:18">
      <c r="A381" s="4" t="s">
        <v>0</v>
      </c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 t="s">
        <v>1</v>
      </c>
      <c r="Q381" s="4"/>
    </row>
    <row r="382" spans="1:18">
      <c r="A382" s="85" t="s">
        <v>2</v>
      </c>
      <c r="B382" s="35"/>
      <c r="C382" s="13" t="s">
        <v>3</v>
      </c>
      <c r="D382" s="13" t="s">
        <v>4</v>
      </c>
      <c r="E382" s="13" t="s">
        <v>5</v>
      </c>
      <c r="F382" s="13" t="s">
        <v>6</v>
      </c>
      <c r="G382" s="13" t="s">
        <v>7</v>
      </c>
      <c r="H382" s="13" t="s">
        <v>8</v>
      </c>
      <c r="I382" s="13" t="s">
        <v>9</v>
      </c>
      <c r="J382" s="13" t="s">
        <v>10</v>
      </c>
      <c r="K382" s="13" t="s">
        <v>11</v>
      </c>
      <c r="L382" s="13" t="s">
        <v>12</v>
      </c>
      <c r="M382" s="13" t="s">
        <v>13</v>
      </c>
      <c r="N382" s="13" t="s">
        <v>14</v>
      </c>
      <c r="O382" s="13" t="s">
        <v>15</v>
      </c>
      <c r="P382" s="83" t="s">
        <v>16</v>
      </c>
      <c r="Q382" s="4"/>
    </row>
    <row r="383" spans="1:18">
      <c r="A383" s="86"/>
      <c r="B383" s="36"/>
      <c r="C383" s="14" t="s">
        <v>17</v>
      </c>
      <c r="D383" s="14" t="s">
        <v>18</v>
      </c>
      <c r="E383" s="14" t="s">
        <v>19</v>
      </c>
      <c r="F383" s="14" t="s">
        <v>20</v>
      </c>
      <c r="G383" s="14" t="s">
        <v>21</v>
      </c>
      <c r="H383" s="14" t="s">
        <v>22</v>
      </c>
      <c r="I383" s="14" t="s">
        <v>23</v>
      </c>
      <c r="J383" s="14" t="s">
        <v>24</v>
      </c>
      <c r="K383" s="14" t="s">
        <v>25</v>
      </c>
      <c r="L383" s="14" t="s">
        <v>26</v>
      </c>
      <c r="M383" s="14" t="s">
        <v>27</v>
      </c>
      <c r="N383" s="14" t="s">
        <v>28</v>
      </c>
      <c r="O383" s="14" t="s">
        <v>29</v>
      </c>
      <c r="P383" s="84"/>
      <c r="Q383" s="4"/>
    </row>
    <row r="384" spans="1:18">
      <c r="A384" s="13" t="s">
        <v>340</v>
      </c>
      <c r="B384" s="13"/>
      <c r="C384" s="10">
        <v>39.1</v>
      </c>
      <c r="D384" s="10">
        <v>96.6</v>
      </c>
      <c r="E384" s="10">
        <v>132.5</v>
      </c>
      <c r="F384" s="10">
        <v>0.9</v>
      </c>
      <c r="G384" s="10">
        <v>9.6</v>
      </c>
      <c r="H384" s="10">
        <v>9.1</v>
      </c>
      <c r="I384" s="10">
        <v>0</v>
      </c>
      <c r="J384" s="10">
        <v>0.1</v>
      </c>
      <c r="K384" s="10">
        <v>4.9000000000000004</v>
      </c>
      <c r="L384" s="10">
        <v>14.6</v>
      </c>
      <c r="M384" s="10">
        <v>75</v>
      </c>
      <c r="N384" s="10">
        <v>30.6</v>
      </c>
      <c r="O384" s="75">
        <f>SUM(C384:N384)</f>
        <v>413.00000000000006</v>
      </c>
      <c r="P384" s="13" t="s">
        <v>206</v>
      </c>
      <c r="Q384" s="1"/>
    </row>
    <row r="385" spans="1:17">
      <c r="A385" s="13" t="s">
        <v>402</v>
      </c>
      <c r="B385" s="13"/>
      <c r="C385" s="10">
        <v>173.9</v>
      </c>
      <c r="D385" s="10">
        <v>20.5</v>
      </c>
      <c r="E385" s="10">
        <v>14.7</v>
      </c>
      <c r="F385" s="10">
        <v>2.4</v>
      </c>
      <c r="G385" s="10">
        <v>1.6</v>
      </c>
      <c r="H385" s="10">
        <v>0.1</v>
      </c>
      <c r="I385" s="10">
        <v>0</v>
      </c>
      <c r="J385" s="10">
        <v>0.4</v>
      </c>
      <c r="K385" s="10">
        <v>6.7</v>
      </c>
      <c r="L385" s="10">
        <v>4.7</v>
      </c>
      <c r="M385" s="10">
        <v>35.299999999999997</v>
      </c>
      <c r="N385" s="10">
        <v>4</v>
      </c>
      <c r="O385" s="75">
        <f t="shared" ref="O385:O387" si="29">SUM(C385:N385)</f>
        <v>264.29999999999995</v>
      </c>
      <c r="P385" s="13" t="s">
        <v>403</v>
      </c>
      <c r="Q385" s="1"/>
    </row>
    <row r="386" spans="1:17">
      <c r="A386" s="13" t="s">
        <v>405</v>
      </c>
      <c r="B386" s="13"/>
      <c r="C386" s="10" t="s">
        <v>172</v>
      </c>
      <c r="D386" s="10" t="s">
        <v>172</v>
      </c>
      <c r="E386" s="10" t="s">
        <v>172</v>
      </c>
      <c r="F386" s="10" t="s">
        <v>172</v>
      </c>
      <c r="G386" s="10" t="s">
        <v>172</v>
      </c>
      <c r="H386" s="10" t="s">
        <v>172</v>
      </c>
      <c r="I386" s="10" t="s">
        <v>172</v>
      </c>
      <c r="J386" s="10" t="s">
        <v>172</v>
      </c>
      <c r="K386" s="10" t="s">
        <v>172</v>
      </c>
      <c r="L386" s="10" t="s">
        <v>172</v>
      </c>
      <c r="M386" s="10" t="s">
        <v>172</v>
      </c>
      <c r="N386" s="10" t="s">
        <v>172</v>
      </c>
      <c r="O386" s="75">
        <f t="shared" si="29"/>
        <v>0</v>
      </c>
      <c r="P386" s="13" t="s">
        <v>404</v>
      </c>
      <c r="Q386" s="1"/>
    </row>
    <row r="387" spans="1:17">
      <c r="A387" s="17" t="s">
        <v>349</v>
      </c>
      <c r="B387" s="17"/>
      <c r="C387" s="18">
        <f t="shared" ref="C387:N387" si="30">AVERAGE(C384:C386)</f>
        <v>106.5</v>
      </c>
      <c r="D387" s="18">
        <f t="shared" si="30"/>
        <v>58.55</v>
      </c>
      <c r="E387" s="18">
        <f t="shared" si="30"/>
        <v>73.599999999999994</v>
      </c>
      <c r="F387" s="18">
        <f t="shared" si="30"/>
        <v>1.65</v>
      </c>
      <c r="G387" s="18">
        <f t="shared" si="30"/>
        <v>5.6</v>
      </c>
      <c r="H387" s="18">
        <f t="shared" si="30"/>
        <v>4.5999999999999996</v>
      </c>
      <c r="I387" s="18">
        <f t="shared" si="30"/>
        <v>0</v>
      </c>
      <c r="J387" s="18">
        <f t="shared" si="30"/>
        <v>0.25</v>
      </c>
      <c r="K387" s="18">
        <f t="shared" si="30"/>
        <v>5.8000000000000007</v>
      </c>
      <c r="L387" s="18">
        <f t="shared" si="30"/>
        <v>9.65</v>
      </c>
      <c r="M387" s="18">
        <f t="shared" si="30"/>
        <v>55.15</v>
      </c>
      <c r="N387" s="18">
        <f t="shared" si="30"/>
        <v>17.3</v>
      </c>
      <c r="O387" s="18">
        <f t="shared" si="29"/>
        <v>338.65</v>
      </c>
      <c r="P387" s="19" t="s">
        <v>350</v>
      </c>
      <c r="Q387" s="1"/>
    </row>
    <row r="388" spans="1:17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1"/>
    </row>
    <row r="389" spans="1:1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3" spans="1:17" ht="15.75" customHeight="1">
      <c r="A393" s="87" t="s">
        <v>678</v>
      </c>
      <c r="B393" s="87"/>
      <c r="C393" s="8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72" t="s">
        <v>634</v>
      </c>
      <c r="Q393" s="4"/>
    </row>
    <row r="394" spans="1:17">
      <c r="A394" s="4" t="s">
        <v>0</v>
      </c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 t="s">
        <v>1</v>
      </c>
      <c r="Q394" s="4"/>
    </row>
    <row r="395" spans="1:17">
      <c r="A395" s="85" t="s">
        <v>2</v>
      </c>
      <c r="B395" s="35"/>
      <c r="C395" s="13" t="s">
        <v>3</v>
      </c>
      <c r="D395" s="13" t="s">
        <v>4</v>
      </c>
      <c r="E395" s="13" t="s">
        <v>5</v>
      </c>
      <c r="F395" s="13" t="s">
        <v>6</v>
      </c>
      <c r="G395" s="13" t="s">
        <v>7</v>
      </c>
      <c r="H395" s="13" t="s">
        <v>8</v>
      </c>
      <c r="I395" s="13" t="s">
        <v>9</v>
      </c>
      <c r="J395" s="13" t="s">
        <v>10</v>
      </c>
      <c r="K395" s="13" t="s">
        <v>11</v>
      </c>
      <c r="L395" s="13" t="s">
        <v>12</v>
      </c>
      <c r="M395" s="13" t="s">
        <v>13</v>
      </c>
      <c r="N395" s="13" t="s">
        <v>14</v>
      </c>
      <c r="O395" s="13" t="s">
        <v>15</v>
      </c>
      <c r="P395" s="83" t="s">
        <v>16</v>
      </c>
      <c r="Q395" s="4"/>
    </row>
    <row r="396" spans="1:17">
      <c r="A396" s="86"/>
      <c r="B396" s="36"/>
      <c r="C396" s="14" t="s">
        <v>17</v>
      </c>
      <c r="D396" s="14" t="s">
        <v>18</v>
      </c>
      <c r="E396" s="14" t="s">
        <v>19</v>
      </c>
      <c r="F396" s="14" t="s">
        <v>20</v>
      </c>
      <c r="G396" s="14" t="s">
        <v>21</v>
      </c>
      <c r="H396" s="14" t="s">
        <v>22</v>
      </c>
      <c r="I396" s="14" t="s">
        <v>23</v>
      </c>
      <c r="J396" s="14" t="s">
        <v>24</v>
      </c>
      <c r="K396" s="14" t="s">
        <v>25</v>
      </c>
      <c r="L396" s="14" t="s">
        <v>26</v>
      </c>
      <c r="M396" s="14" t="s">
        <v>27</v>
      </c>
      <c r="N396" s="14" t="s">
        <v>28</v>
      </c>
      <c r="O396" s="14" t="s">
        <v>29</v>
      </c>
      <c r="P396" s="84"/>
      <c r="Q396" s="4"/>
    </row>
    <row r="397" spans="1:17">
      <c r="A397" s="13" t="s">
        <v>207</v>
      </c>
      <c r="B397" s="13"/>
      <c r="C397" s="10">
        <v>3.1</v>
      </c>
      <c r="D397" s="10">
        <v>0.7</v>
      </c>
      <c r="E397" s="10">
        <v>3.5</v>
      </c>
      <c r="F397" s="10">
        <v>0.4</v>
      </c>
      <c r="G397" s="10">
        <v>2.1</v>
      </c>
      <c r="H397" s="10">
        <v>0.4</v>
      </c>
      <c r="I397" s="10">
        <v>0</v>
      </c>
      <c r="J397" s="10">
        <v>0.2</v>
      </c>
      <c r="K397" s="10">
        <v>1</v>
      </c>
      <c r="L397" s="10">
        <v>0</v>
      </c>
      <c r="M397" s="10">
        <v>4.4000000000000004</v>
      </c>
      <c r="N397" s="10">
        <v>2.2999999999999998</v>
      </c>
      <c r="O397" s="75">
        <f>SUM(C397:N397)</f>
        <v>18.100000000000001</v>
      </c>
      <c r="P397" s="13" t="s">
        <v>451</v>
      </c>
      <c r="Q397" s="4"/>
    </row>
    <row r="398" spans="1:17">
      <c r="A398" s="13" t="s">
        <v>208</v>
      </c>
      <c r="B398" s="13"/>
      <c r="C398" s="10">
        <v>14.9</v>
      </c>
      <c r="D398" s="10">
        <v>1</v>
      </c>
      <c r="E398" s="10">
        <v>8.1999999999999993</v>
      </c>
      <c r="F398" s="10">
        <v>1.1000000000000001</v>
      </c>
      <c r="G398" s="10">
        <v>1.5</v>
      </c>
      <c r="H398" s="10">
        <v>0.4</v>
      </c>
      <c r="I398" s="10">
        <v>0</v>
      </c>
      <c r="J398" s="10">
        <v>0.1</v>
      </c>
      <c r="K398" s="10">
        <v>9</v>
      </c>
      <c r="L398" s="10">
        <v>1.2</v>
      </c>
      <c r="M398" s="10">
        <v>12.88</v>
      </c>
      <c r="N398" s="10">
        <v>1.5</v>
      </c>
      <c r="O398" s="75">
        <f t="shared" ref="O398:O407" si="31">SUM(C398:N398)</f>
        <v>51.780000000000008</v>
      </c>
      <c r="P398" s="13" t="s">
        <v>452</v>
      </c>
      <c r="Q398" s="4"/>
    </row>
    <row r="399" spans="1:17">
      <c r="A399" s="13" t="s">
        <v>209</v>
      </c>
      <c r="B399" s="13"/>
      <c r="C399" s="10">
        <v>15.6</v>
      </c>
      <c r="D399" s="10">
        <v>4.7</v>
      </c>
      <c r="E399" s="10">
        <v>15.3</v>
      </c>
      <c r="F399" s="10">
        <v>2</v>
      </c>
      <c r="G399" s="10">
        <v>4.8</v>
      </c>
      <c r="H399" s="10">
        <v>0.9</v>
      </c>
      <c r="I399" s="10">
        <v>0</v>
      </c>
      <c r="J399" s="10">
        <v>0.3</v>
      </c>
      <c r="K399" s="10">
        <v>1.9</v>
      </c>
      <c r="L399" s="10">
        <v>1.3</v>
      </c>
      <c r="M399" s="10">
        <v>17.899999999999999</v>
      </c>
      <c r="N399" s="10">
        <v>0.4</v>
      </c>
      <c r="O399" s="75">
        <f t="shared" si="31"/>
        <v>65.099999999999994</v>
      </c>
      <c r="P399" s="13" t="s">
        <v>210</v>
      </c>
      <c r="Q399" s="1"/>
    </row>
    <row r="400" spans="1:17">
      <c r="A400" s="13" t="s">
        <v>211</v>
      </c>
      <c r="B400" s="13"/>
      <c r="C400" s="10">
        <v>73.900000000000006</v>
      </c>
      <c r="D400" s="10">
        <v>20.5</v>
      </c>
      <c r="E400" s="10">
        <v>14.7</v>
      </c>
      <c r="F400" s="10">
        <v>2.4</v>
      </c>
      <c r="G400" s="10">
        <v>1.6</v>
      </c>
      <c r="H400" s="10">
        <v>0.1</v>
      </c>
      <c r="I400" s="10">
        <v>0</v>
      </c>
      <c r="J400" s="10">
        <v>0.4</v>
      </c>
      <c r="K400" s="10">
        <v>6.7</v>
      </c>
      <c r="L400" s="10">
        <v>4.7</v>
      </c>
      <c r="M400" s="10">
        <v>35.299999999999997</v>
      </c>
      <c r="N400" s="10">
        <v>4</v>
      </c>
      <c r="O400" s="75">
        <f t="shared" si="31"/>
        <v>164.3</v>
      </c>
      <c r="P400" s="68" t="s">
        <v>212</v>
      </c>
      <c r="Q400" s="1"/>
    </row>
    <row r="401" spans="1:17">
      <c r="A401" s="13" t="s">
        <v>213</v>
      </c>
      <c r="B401" s="13"/>
      <c r="C401" s="10">
        <v>33.4</v>
      </c>
      <c r="D401" s="10">
        <v>10.5</v>
      </c>
      <c r="E401" s="10">
        <v>19.2</v>
      </c>
      <c r="F401" s="10">
        <v>0.5</v>
      </c>
      <c r="G401" s="10">
        <v>2.8</v>
      </c>
      <c r="H401" s="10">
        <v>0.2</v>
      </c>
      <c r="I401" s="10">
        <v>0.5</v>
      </c>
      <c r="J401" s="10">
        <v>1.2</v>
      </c>
      <c r="K401" s="10">
        <v>5.2</v>
      </c>
      <c r="L401" s="10">
        <v>9.5</v>
      </c>
      <c r="M401" s="10">
        <v>12.8</v>
      </c>
      <c r="N401" s="10">
        <v>5.2</v>
      </c>
      <c r="O401" s="75">
        <f t="shared" si="31"/>
        <v>101</v>
      </c>
      <c r="P401" s="27" t="s">
        <v>214</v>
      </c>
      <c r="Q401" s="1"/>
    </row>
    <row r="402" spans="1:17">
      <c r="A402" s="13" t="s">
        <v>215</v>
      </c>
      <c r="B402" s="13"/>
      <c r="C402" s="10">
        <v>18.7</v>
      </c>
      <c r="D402" s="10">
        <v>8.6</v>
      </c>
      <c r="E402" s="10">
        <v>4</v>
      </c>
      <c r="F402" s="10">
        <v>1.9</v>
      </c>
      <c r="G402" s="10">
        <v>2.1</v>
      </c>
      <c r="H402" s="10">
        <v>0</v>
      </c>
      <c r="I402" s="10">
        <v>0</v>
      </c>
      <c r="J402" s="10">
        <v>0.3</v>
      </c>
      <c r="K402" s="10">
        <v>0.1</v>
      </c>
      <c r="L402" s="10">
        <v>10</v>
      </c>
      <c r="M402" s="10">
        <v>13.27</v>
      </c>
      <c r="N402" s="10">
        <v>6.8</v>
      </c>
      <c r="O402" s="75">
        <f t="shared" si="31"/>
        <v>65.77</v>
      </c>
      <c r="P402" s="27" t="s">
        <v>216</v>
      </c>
      <c r="Q402" s="1"/>
    </row>
    <row r="403" spans="1:17">
      <c r="A403" s="13" t="s">
        <v>217</v>
      </c>
      <c r="B403" s="13"/>
      <c r="C403" s="10">
        <v>36.1</v>
      </c>
      <c r="D403" s="10">
        <v>20.2</v>
      </c>
      <c r="E403" s="10">
        <v>15.8</v>
      </c>
      <c r="F403" s="10">
        <v>0</v>
      </c>
      <c r="G403" s="10">
        <v>1.9</v>
      </c>
      <c r="H403" s="10">
        <v>0</v>
      </c>
      <c r="I403" s="10">
        <v>0</v>
      </c>
      <c r="J403" s="10">
        <v>0</v>
      </c>
      <c r="K403" s="10">
        <v>0.1</v>
      </c>
      <c r="L403" s="10">
        <v>0.9</v>
      </c>
      <c r="M403" s="10">
        <v>7</v>
      </c>
      <c r="N403" s="10">
        <v>9</v>
      </c>
      <c r="O403" s="75">
        <f t="shared" si="31"/>
        <v>91</v>
      </c>
      <c r="P403" s="13" t="s">
        <v>218</v>
      </c>
      <c r="Q403" s="1"/>
    </row>
    <row r="404" spans="1:17">
      <c r="A404" s="13" t="s">
        <v>219</v>
      </c>
      <c r="B404" s="13"/>
      <c r="C404" s="10">
        <v>51.3</v>
      </c>
      <c r="D404" s="10">
        <v>36.1</v>
      </c>
      <c r="E404" s="10">
        <v>50.5</v>
      </c>
      <c r="F404" s="10">
        <v>1.2</v>
      </c>
      <c r="G404" s="10">
        <v>3</v>
      </c>
      <c r="H404" s="10">
        <v>0.5</v>
      </c>
      <c r="I404" s="10">
        <v>0</v>
      </c>
      <c r="J404" s="10">
        <v>19.3</v>
      </c>
      <c r="K404" s="10">
        <v>3.5</v>
      </c>
      <c r="L404" s="10">
        <v>14.2</v>
      </c>
      <c r="M404" s="10">
        <v>20.27</v>
      </c>
      <c r="N404" s="10">
        <v>2.9</v>
      </c>
      <c r="O404" s="75">
        <f t="shared" si="31"/>
        <v>202.77</v>
      </c>
      <c r="P404" s="13" t="s">
        <v>220</v>
      </c>
      <c r="Q404" s="1"/>
    </row>
    <row r="405" spans="1:17">
      <c r="A405" s="13" t="s">
        <v>453</v>
      </c>
      <c r="B405" s="13"/>
      <c r="C405" s="10">
        <v>67.599999999999994</v>
      </c>
      <c r="D405" s="10">
        <v>42.9</v>
      </c>
      <c r="E405" s="10">
        <v>15</v>
      </c>
      <c r="F405" s="10">
        <v>0.5</v>
      </c>
      <c r="G405" s="10">
        <v>4.4000000000000004</v>
      </c>
      <c r="H405" s="10">
        <v>1.3</v>
      </c>
      <c r="I405" s="10">
        <v>0</v>
      </c>
      <c r="J405" s="10">
        <v>5.4</v>
      </c>
      <c r="K405" s="10">
        <v>0.1</v>
      </c>
      <c r="L405" s="10">
        <v>4.8</v>
      </c>
      <c r="M405" s="10">
        <v>17.899999999999999</v>
      </c>
      <c r="N405" s="10">
        <v>1.8</v>
      </c>
      <c r="O405" s="75">
        <f t="shared" si="31"/>
        <v>161.70000000000005</v>
      </c>
      <c r="P405" s="13" t="s">
        <v>454</v>
      </c>
      <c r="Q405" s="1"/>
    </row>
    <row r="406" spans="1:17">
      <c r="A406" s="13" t="s">
        <v>221</v>
      </c>
      <c r="B406" s="13"/>
      <c r="C406" s="10">
        <v>30</v>
      </c>
      <c r="D406" s="10">
        <v>16.100000000000001</v>
      </c>
      <c r="E406" s="10">
        <v>32.299999999999997</v>
      </c>
      <c r="F406" s="10">
        <v>0.1</v>
      </c>
      <c r="G406" s="10">
        <v>0.6</v>
      </c>
      <c r="H406" s="10">
        <v>0</v>
      </c>
      <c r="I406" s="10">
        <v>0</v>
      </c>
      <c r="J406" s="10">
        <v>1</v>
      </c>
      <c r="K406" s="10">
        <v>0.6</v>
      </c>
      <c r="L406" s="10">
        <v>13.3</v>
      </c>
      <c r="M406" s="10">
        <v>2.4</v>
      </c>
      <c r="N406" s="10">
        <v>6.6</v>
      </c>
      <c r="O406" s="75">
        <f t="shared" si="31"/>
        <v>102.99999999999999</v>
      </c>
      <c r="P406" s="14" t="s">
        <v>222</v>
      </c>
      <c r="Q406" s="1"/>
    </row>
    <row r="407" spans="1:17">
      <c r="A407" s="13" t="s">
        <v>224</v>
      </c>
      <c r="B407" s="13"/>
      <c r="C407" s="10">
        <v>0</v>
      </c>
      <c r="D407" s="10">
        <v>0.2</v>
      </c>
      <c r="E407" s="10">
        <v>0.1</v>
      </c>
      <c r="F407" s="10">
        <v>0.3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0.5</v>
      </c>
      <c r="M407" s="10">
        <v>0</v>
      </c>
      <c r="N407" s="10">
        <v>0.1</v>
      </c>
      <c r="O407" s="75">
        <f t="shared" si="31"/>
        <v>1.2000000000000002</v>
      </c>
      <c r="P407" s="13" t="s">
        <v>225</v>
      </c>
      <c r="Q407" s="1"/>
    </row>
    <row r="408" spans="1:17">
      <c r="A408" s="17" t="s">
        <v>349</v>
      </c>
      <c r="B408" s="17"/>
      <c r="C408" s="18">
        <f t="shared" ref="C408:O408" si="32">AVERAGE(C397:C407)</f>
        <v>31.327272727272728</v>
      </c>
      <c r="D408" s="18">
        <f t="shared" si="32"/>
        <v>14.681818181818182</v>
      </c>
      <c r="E408" s="18">
        <f t="shared" si="32"/>
        <v>16.236363636363635</v>
      </c>
      <c r="F408" s="18">
        <f t="shared" si="32"/>
        <v>0.94545454545454544</v>
      </c>
      <c r="G408" s="18">
        <f t="shared" si="32"/>
        <v>2.2545454545454549</v>
      </c>
      <c r="H408" s="18">
        <f t="shared" si="32"/>
        <v>0.34545454545454551</v>
      </c>
      <c r="I408" s="18">
        <f t="shared" si="32"/>
        <v>4.5454545454545456E-2</v>
      </c>
      <c r="J408" s="18">
        <f t="shared" si="32"/>
        <v>2.5636363636363639</v>
      </c>
      <c r="K408" s="18">
        <f t="shared" si="32"/>
        <v>2.5636363636363644</v>
      </c>
      <c r="L408" s="18">
        <f t="shared" si="32"/>
        <v>5.4909090909090903</v>
      </c>
      <c r="M408" s="18">
        <f t="shared" si="32"/>
        <v>13.10181818181818</v>
      </c>
      <c r="N408" s="18">
        <f t="shared" si="32"/>
        <v>3.6909090909090909</v>
      </c>
      <c r="O408" s="18">
        <f t="shared" si="32"/>
        <v>93.24727272727273</v>
      </c>
      <c r="P408" s="19" t="s">
        <v>350</v>
      </c>
      <c r="Q408" s="1"/>
    </row>
    <row r="412" spans="1:17" ht="14.25" customHeight="1">
      <c r="A412" s="87" t="s">
        <v>608</v>
      </c>
      <c r="B412" s="87"/>
      <c r="C412" s="8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72"/>
      <c r="O412" s="72" t="s">
        <v>637</v>
      </c>
      <c r="Q412" s="4"/>
    </row>
    <row r="413" spans="1:17">
      <c r="A413" s="4" t="s">
        <v>0</v>
      </c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 t="s">
        <v>1</v>
      </c>
      <c r="Q413" s="1"/>
    </row>
    <row r="414" spans="1:17" ht="78.75">
      <c r="A414" s="41" t="s">
        <v>523</v>
      </c>
      <c r="B414" s="56" t="s">
        <v>523</v>
      </c>
      <c r="C414" s="56" t="s">
        <v>524</v>
      </c>
      <c r="D414" s="56" t="s">
        <v>525</v>
      </c>
      <c r="E414" s="56" t="s">
        <v>526</v>
      </c>
      <c r="F414" s="56" t="s">
        <v>527</v>
      </c>
      <c r="G414" s="56" t="s">
        <v>528</v>
      </c>
      <c r="H414" s="56" t="s">
        <v>529</v>
      </c>
      <c r="I414" s="56" t="s">
        <v>530</v>
      </c>
      <c r="J414" s="56" t="s">
        <v>531</v>
      </c>
      <c r="K414" s="56" t="s">
        <v>532</v>
      </c>
      <c r="L414" s="56" t="s">
        <v>533</v>
      </c>
      <c r="M414" s="56" t="s">
        <v>534</v>
      </c>
      <c r="N414" s="56" t="s">
        <v>535</v>
      </c>
      <c r="O414" s="41" t="s">
        <v>536</v>
      </c>
      <c r="Q414" s="1"/>
    </row>
    <row r="415" spans="1:17">
      <c r="A415" s="13" t="s">
        <v>537</v>
      </c>
      <c r="B415" s="13" t="s">
        <v>538</v>
      </c>
      <c r="C415" s="42">
        <v>4.4000000000000004</v>
      </c>
      <c r="D415" s="42">
        <v>7.1</v>
      </c>
      <c r="E415" s="42">
        <v>0.3</v>
      </c>
      <c r="F415" s="42">
        <v>0</v>
      </c>
      <c r="G415" s="42">
        <v>0</v>
      </c>
      <c r="H415" s="42">
        <v>0</v>
      </c>
      <c r="I415" s="42">
        <v>0</v>
      </c>
      <c r="J415" s="42">
        <v>0</v>
      </c>
      <c r="K415" s="42">
        <v>0</v>
      </c>
      <c r="L415" s="42">
        <v>2</v>
      </c>
      <c r="M415" s="42">
        <v>1.4</v>
      </c>
      <c r="N415" s="42">
        <v>0</v>
      </c>
      <c r="O415" s="77">
        <f>SUM(C415:N415)</f>
        <v>15.200000000000001</v>
      </c>
      <c r="Q415" s="1"/>
    </row>
    <row r="416" spans="1:17">
      <c r="A416" s="13" t="s">
        <v>539</v>
      </c>
      <c r="B416" s="13" t="s">
        <v>538</v>
      </c>
      <c r="C416" s="42">
        <v>4.0999999999999996</v>
      </c>
      <c r="D416" s="42">
        <v>2.6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1.4</v>
      </c>
      <c r="O416" s="77">
        <f t="shared" ref="O416:O434" si="33">SUM(C416:N416)</f>
        <v>8.1</v>
      </c>
      <c r="Q416" s="1"/>
    </row>
    <row r="417" spans="1:17">
      <c r="A417" s="13" t="s">
        <v>540</v>
      </c>
      <c r="B417" s="13" t="s">
        <v>538</v>
      </c>
      <c r="C417" s="42">
        <v>3.8</v>
      </c>
      <c r="D417" s="42">
        <v>8.6999999999999993</v>
      </c>
      <c r="E417" s="42">
        <v>3.8</v>
      </c>
      <c r="F417" s="42">
        <v>0</v>
      </c>
      <c r="G417" s="42">
        <v>0.3</v>
      </c>
      <c r="H417" s="42">
        <v>0</v>
      </c>
      <c r="I417" s="42">
        <v>0</v>
      </c>
      <c r="J417" s="42">
        <v>0</v>
      </c>
      <c r="K417" s="42">
        <v>0</v>
      </c>
      <c r="L417" s="42">
        <v>3.5</v>
      </c>
      <c r="M417" s="42">
        <v>0.3</v>
      </c>
      <c r="N417" s="42">
        <v>3.5</v>
      </c>
      <c r="O417" s="77">
        <f t="shared" si="33"/>
        <v>23.900000000000002</v>
      </c>
      <c r="Q417" s="1"/>
    </row>
    <row r="418" spans="1:17">
      <c r="A418" s="13" t="s">
        <v>376</v>
      </c>
      <c r="B418" s="13" t="s">
        <v>538</v>
      </c>
      <c r="C418" s="42">
        <v>5.6</v>
      </c>
      <c r="D418" s="42">
        <v>1.3</v>
      </c>
      <c r="E418" s="42">
        <v>9.1999999999999993</v>
      </c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42">
        <v>0</v>
      </c>
      <c r="L418" s="42">
        <v>10.1</v>
      </c>
      <c r="M418" s="42">
        <v>0.2</v>
      </c>
      <c r="N418" s="42">
        <v>0.1</v>
      </c>
      <c r="O418" s="77">
        <f>SUM(C418:N418)</f>
        <v>26.499999999999996</v>
      </c>
      <c r="Q418" s="1"/>
    </row>
    <row r="419" spans="1:17">
      <c r="A419" s="13" t="s">
        <v>377</v>
      </c>
      <c r="B419" s="13" t="s">
        <v>538</v>
      </c>
      <c r="C419" s="42">
        <v>35.6</v>
      </c>
      <c r="D419" s="42">
        <v>15.4</v>
      </c>
      <c r="E419" s="42">
        <v>13.1</v>
      </c>
      <c r="F419" s="42">
        <v>0</v>
      </c>
      <c r="G419" s="42">
        <v>0</v>
      </c>
      <c r="H419" s="42">
        <v>0</v>
      </c>
      <c r="I419" s="42">
        <v>0</v>
      </c>
      <c r="J419" s="42">
        <v>0</v>
      </c>
      <c r="K419" s="42">
        <v>0</v>
      </c>
      <c r="L419" s="42">
        <v>12.3</v>
      </c>
      <c r="M419" s="42">
        <v>5.2</v>
      </c>
      <c r="N419" s="42">
        <v>22.3</v>
      </c>
      <c r="O419" s="77">
        <f t="shared" si="33"/>
        <v>103.89999999999999</v>
      </c>
      <c r="Q419" s="1"/>
    </row>
    <row r="420" spans="1:17">
      <c r="A420" s="13" t="s">
        <v>541</v>
      </c>
      <c r="B420" s="13" t="s">
        <v>538</v>
      </c>
      <c r="C420" s="42">
        <v>74.3</v>
      </c>
      <c r="D420" s="42">
        <v>11.1</v>
      </c>
      <c r="E420" s="42">
        <v>40.799999999999997</v>
      </c>
      <c r="F420" s="42">
        <v>0</v>
      </c>
      <c r="G420" s="42">
        <v>1.3</v>
      </c>
      <c r="H420" s="42">
        <v>0</v>
      </c>
      <c r="I420" s="42">
        <v>0</v>
      </c>
      <c r="J420" s="42">
        <v>0</v>
      </c>
      <c r="K420" s="42">
        <v>0</v>
      </c>
      <c r="L420" s="42">
        <v>4.3</v>
      </c>
      <c r="M420" s="42">
        <v>9.5</v>
      </c>
      <c r="N420" s="42">
        <v>44.7</v>
      </c>
      <c r="O420" s="77">
        <f t="shared" si="33"/>
        <v>186</v>
      </c>
      <c r="Q420" s="1"/>
    </row>
    <row r="421" spans="1:17">
      <c r="A421" s="13" t="s">
        <v>542</v>
      </c>
      <c r="B421" s="13" t="s">
        <v>538</v>
      </c>
      <c r="C421" s="42">
        <v>1</v>
      </c>
      <c r="D421" s="42">
        <v>1.3</v>
      </c>
      <c r="E421" s="42">
        <v>0.2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>
        <v>0.4</v>
      </c>
      <c r="M421" s="42">
        <v>0</v>
      </c>
      <c r="N421" s="42">
        <v>0</v>
      </c>
      <c r="O421" s="77">
        <f t="shared" si="33"/>
        <v>2.9</v>
      </c>
      <c r="Q421" s="1"/>
    </row>
    <row r="422" spans="1:17">
      <c r="A422" s="13" t="s">
        <v>543</v>
      </c>
      <c r="B422" s="13" t="s">
        <v>538</v>
      </c>
      <c r="C422" s="42">
        <v>0.2</v>
      </c>
      <c r="D422" s="42">
        <v>3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>
        <v>15</v>
      </c>
      <c r="M422" s="42">
        <v>0</v>
      </c>
      <c r="N422" s="42">
        <v>0</v>
      </c>
      <c r="O422" s="77">
        <f t="shared" si="33"/>
        <v>18.2</v>
      </c>
      <c r="Q422" s="1"/>
    </row>
    <row r="423" spans="1:17">
      <c r="A423" s="13" t="s">
        <v>378</v>
      </c>
      <c r="B423" s="13" t="s">
        <v>538</v>
      </c>
      <c r="C423" s="42">
        <v>26.2</v>
      </c>
      <c r="D423" s="42">
        <v>2.4</v>
      </c>
      <c r="E423" s="42">
        <v>11.6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>
        <v>3.8</v>
      </c>
      <c r="M423" s="42">
        <v>6</v>
      </c>
      <c r="N423" s="42">
        <v>11</v>
      </c>
      <c r="O423" s="77">
        <f t="shared" si="33"/>
        <v>60.999999999999993</v>
      </c>
      <c r="Q423" s="1"/>
    </row>
    <row r="424" spans="1:17">
      <c r="A424" s="13" t="s">
        <v>379</v>
      </c>
      <c r="B424" s="13" t="s">
        <v>538</v>
      </c>
      <c r="C424" s="42">
        <v>15.2</v>
      </c>
      <c r="D424" s="42">
        <v>14.4</v>
      </c>
      <c r="E424" s="42">
        <v>8.1999999999999993</v>
      </c>
      <c r="F424" s="42">
        <v>0</v>
      </c>
      <c r="G424" s="42">
        <v>0</v>
      </c>
      <c r="H424" s="42">
        <v>0</v>
      </c>
      <c r="I424" s="42">
        <v>0</v>
      </c>
      <c r="J424" s="42">
        <v>0</v>
      </c>
      <c r="K424" s="42">
        <v>0</v>
      </c>
      <c r="L424" s="42">
        <v>26.7</v>
      </c>
      <c r="M424" s="42">
        <v>0</v>
      </c>
      <c r="N424" s="42">
        <v>41.4</v>
      </c>
      <c r="O424" s="77">
        <f t="shared" si="33"/>
        <v>105.9</v>
      </c>
      <c r="Q424" s="1"/>
    </row>
    <row r="425" spans="1:17">
      <c r="A425" s="13" t="s">
        <v>544</v>
      </c>
      <c r="B425" s="13" t="s">
        <v>538</v>
      </c>
      <c r="C425" s="42">
        <v>8.8000000000000007</v>
      </c>
      <c r="D425" s="42">
        <v>3.6</v>
      </c>
      <c r="E425" s="42">
        <v>0.8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>
        <v>2</v>
      </c>
      <c r="M425" s="42">
        <v>0</v>
      </c>
      <c r="N425" s="42">
        <v>0</v>
      </c>
      <c r="O425" s="77">
        <f t="shared" si="33"/>
        <v>15.200000000000001</v>
      </c>
      <c r="Q425" s="1"/>
    </row>
    <row r="426" spans="1:17">
      <c r="A426" s="13" t="s">
        <v>380</v>
      </c>
      <c r="B426" s="13" t="s">
        <v>538</v>
      </c>
      <c r="C426" s="42">
        <v>0.6</v>
      </c>
      <c r="D426" s="42">
        <v>0.7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>
        <v>12.8</v>
      </c>
      <c r="M426" s="42">
        <v>0</v>
      </c>
      <c r="N426" s="42">
        <v>0</v>
      </c>
      <c r="O426" s="77">
        <f t="shared" si="33"/>
        <v>14.100000000000001</v>
      </c>
      <c r="Q426" s="1"/>
    </row>
    <row r="427" spans="1:17">
      <c r="A427" s="13" t="s">
        <v>545</v>
      </c>
      <c r="B427" s="13" t="s">
        <v>538</v>
      </c>
      <c r="C427" s="42">
        <v>88.6</v>
      </c>
      <c r="D427" s="42">
        <v>19.7</v>
      </c>
      <c r="E427" s="42">
        <v>44.5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>
        <v>0.1</v>
      </c>
      <c r="L427" s="42">
        <v>2.4</v>
      </c>
      <c r="M427" s="42">
        <v>2.2000000000000002</v>
      </c>
      <c r="N427" s="42">
        <v>10.7</v>
      </c>
      <c r="O427" s="77">
        <f t="shared" si="33"/>
        <v>168.2</v>
      </c>
    </row>
    <row r="428" spans="1:17">
      <c r="A428" s="13" t="s">
        <v>226</v>
      </c>
      <c r="B428" s="13" t="s">
        <v>538</v>
      </c>
      <c r="C428" s="42">
        <v>4.5</v>
      </c>
      <c r="D428" s="42">
        <v>3.3</v>
      </c>
      <c r="E428" s="42">
        <v>0.4</v>
      </c>
      <c r="F428" s="42">
        <v>0</v>
      </c>
      <c r="G428" s="42">
        <v>0.5</v>
      </c>
      <c r="H428" s="42">
        <v>0</v>
      </c>
      <c r="I428" s="42">
        <v>0</v>
      </c>
      <c r="J428" s="42">
        <v>0</v>
      </c>
      <c r="K428" s="42">
        <v>0</v>
      </c>
      <c r="L428" s="42">
        <v>0</v>
      </c>
      <c r="M428" s="42">
        <v>0.3</v>
      </c>
      <c r="N428" s="42">
        <v>0</v>
      </c>
      <c r="O428" s="77">
        <f t="shared" si="33"/>
        <v>9</v>
      </c>
    </row>
    <row r="429" spans="1:17">
      <c r="A429" s="13" t="s">
        <v>546</v>
      </c>
      <c r="B429" s="13" t="s">
        <v>538</v>
      </c>
      <c r="C429" s="42">
        <v>7.6</v>
      </c>
      <c r="D429" s="42">
        <v>10.8</v>
      </c>
      <c r="E429" s="42">
        <v>4.3</v>
      </c>
      <c r="F429" s="42">
        <v>0</v>
      </c>
      <c r="G429" s="42">
        <v>0.4</v>
      </c>
      <c r="H429" s="42">
        <v>0</v>
      </c>
      <c r="I429" s="42">
        <v>0</v>
      </c>
      <c r="J429" s="42">
        <v>0</v>
      </c>
      <c r="K429" s="42">
        <v>0.2</v>
      </c>
      <c r="L429" s="42">
        <v>6.9</v>
      </c>
      <c r="M429" s="42">
        <v>1.2</v>
      </c>
      <c r="N429" s="42">
        <v>6.2</v>
      </c>
      <c r="O429" s="77">
        <f t="shared" si="33"/>
        <v>37.599999999999994</v>
      </c>
    </row>
    <row r="430" spans="1:17">
      <c r="A430" s="13" t="s">
        <v>547</v>
      </c>
      <c r="B430" s="13" t="s">
        <v>538</v>
      </c>
      <c r="C430" s="42">
        <v>3.5</v>
      </c>
      <c r="D430" s="42">
        <v>0.2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>
        <v>0</v>
      </c>
      <c r="M430" s="42">
        <v>0</v>
      </c>
      <c r="N430" s="42">
        <v>4.0999999999999996</v>
      </c>
      <c r="O430" s="77">
        <f t="shared" si="33"/>
        <v>7.8</v>
      </c>
    </row>
    <row r="431" spans="1:17">
      <c r="A431" s="13" t="s">
        <v>548</v>
      </c>
      <c r="B431" s="13" t="s">
        <v>538</v>
      </c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77">
        <f t="shared" si="33"/>
        <v>0</v>
      </c>
    </row>
    <row r="432" spans="1:17">
      <c r="A432" s="13" t="s">
        <v>549</v>
      </c>
      <c r="B432" s="13" t="s">
        <v>538</v>
      </c>
      <c r="C432" s="42">
        <v>15.5</v>
      </c>
      <c r="D432" s="42">
        <v>4.2</v>
      </c>
      <c r="E432" s="42">
        <v>0.2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0.2</v>
      </c>
      <c r="L432" s="42">
        <v>6.6</v>
      </c>
      <c r="M432" s="42">
        <v>0</v>
      </c>
      <c r="N432" s="42">
        <v>4</v>
      </c>
      <c r="O432" s="77">
        <f t="shared" si="33"/>
        <v>30.699999999999996</v>
      </c>
    </row>
    <row r="433" spans="1:17">
      <c r="A433" s="13" t="s">
        <v>381</v>
      </c>
      <c r="B433" s="13" t="s">
        <v>538</v>
      </c>
      <c r="C433" s="42">
        <v>3.4</v>
      </c>
      <c r="D433" s="42">
        <v>7.6</v>
      </c>
      <c r="E433" s="42">
        <v>1.7</v>
      </c>
      <c r="F433" s="42">
        <v>0</v>
      </c>
      <c r="G433" s="42">
        <v>0.3</v>
      </c>
      <c r="H433" s="42">
        <v>0</v>
      </c>
      <c r="I433" s="42">
        <v>0</v>
      </c>
      <c r="J433" s="42">
        <v>0</v>
      </c>
      <c r="K433" s="42">
        <v>0</v>
      </c>
      <c r="L433" s="42">
        <v>3</v>
      </c>
      <c r="M433" s="42">
        <v>0.1</v>
      </c>
      <c r="N433" s="42">
        <v>2.7</v>
      </c>
      <c r="O433" s="77">
        <f t="shared" si="33"/>
        <v>18.8</v>
      </c>
    </row>
    <row r="434" spans="1:17">
      <c r="A434" s="13" t="s">
        <v>382</v>
      </c>
      <c r="B434" s="13" t="s">
        <v>538</v>
      </c>
      <c r="C434" s="42">
        <v>25</v>
      </c>
      <c r="D434" s="42">
        <v>0</v>
      </c>
      <c r="E434" s="42">
        <v>0</v>
      </c>
      <c r="F434" s="42">
        <v>0</v>
      </c>
      <c r="G434" s="42">
        <v>0</v>
      </c>
      <c r="H434" s="42">
        <v>0</v>
      </c>
      <c r="I434" s="42">
        <v>0</v>
      </c>
      <c r="J434" s="42">
        <v>0</v>
      </c>
      <c r="K434" s="42">
        <v>0</v>
      </c>
      <c r="L434" s="42">
        <v>0</v>
      </c>
      <c r="M434" s="42">
        <v>1.8</v>
      </c>
      <c r="N434" s="42">
        <v>4</v>
      </c>
      <c r="O434" s="77">
        <f t="shared" si="33"/>
        <v>30.8</v>
      </c>
      <c r="Q434" s="1"/>
    </row>
    <row r="435" spans="1:17">
      <c r="A435" s="17" t="s">
        <v>349</v>
      </c>
      <c r="B435" s="17"/>
      <c r="C435" s="18">
        <f>AVERAGE(C415:C434)</f>
        <v>17.257894736842104</v>
      </c>
      <c r="D435" s="18">
        <f t="shared" ref="D435:N435" si="34">AVERAGE(D415:D434)</f>
        <v>6.1789473684210519</v>
      </c>
      <c r="E435" s="18">
        <f t="shared" si="34"/>
        <v>7.3210526315789473</v>
      </c>
      <c r="F435" s="18">
        <f t="shared" si="34"/>
        <v>0</v>
      </c>
      <c r="G435" s="18">
        <f t="shared" si="34"/>
        <v>0.14736842105263157</v>
      </c>
      <c r="H435" s="18">
        <f t="shared" si="34"/>
        <v>0</v>
      </c>
      <c r="I435" s="18">
        <f t="shared" si="34"/>
        <v>0</v>
      </c>
      <c r="J435" s="18">
        <f t="shared" si="34"/>
        <v>0</v>
      </c>
      <c r="K435" s="18">
        <f t="shared" si="34"/>
        <v>2.6315789473684209E-2</v>
      </c>
      <c r="L435" s="18">
        <f t="shared" si="34"/>
        <v>5.8842105263157896</v>
      </c>
      <c r="M435" s="18">
        <f t="shared" si="34"/>
        <v>1.4842105263157896</v>
      </c>
      <c r="N435" s="18">
        <f t="shared" si="34"/>
        <v>8.2157894736842092</v>
      </c>
      <c r="O435" s="18">
        <f>AVERAGE(O416:O434)</f>
        <v>45.715789473684211</v>
      </c>
      <c r="Q435" s="1"/>
    </row>
    <row r="437" spans="1:17" ht="16.5" customHeight="1">
      <c r="A437" s="87" t="s">
        <v>638</v>
      </c>
      <c r="B437" s="87"/>
      <c r="C437" s="8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72" t="s">
        <v>639</v>
      </c>
      <c r="Q437" s="4"/>
    </row>
    <row r="438" spans="1:17">
      <c r="A438" s="4" t="s">
        <v>0</v>
      </c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 t="s">
        <v>1</v>
      </c>
      <c r="Q438" s="1"/>
    </row>
    <row r="439" spans="1:17">
      <c r="A439" s="85" t="s">
        <v>2</v>
      </c>
      <c r="B439" s="35"/>
      <c r="C439" s="13" t="s">
        <v>3</v>
      </c>
      <c r="D439" s="13" t="s">
        <v>4</v>
      </c>
      <c r="E439" s="13" t="s">
        <v>5</v>
      </c>
      <c r="F439" s="13" t="s">
        <v>6</v>
      </c>
      <c r="G439" s="13" t="s">
        <v>7</v>
      </c>
      <c r="H439" s="13" t="s">
        <v>8</v>
      </c>
      <c r="I439" s="13" t="s">
        <v>9</v>
      </c>
      <c r="J439" s="13" t="s">
        <v>10</v>
      </c>
      <c r="K439" s="13" t="s">
        <v>11</v>
      </c>
      <c r="L439" s="13" t="s">
        <v>12</v>
      </c>
      <c r="M439" s="13" t="s">
        <v>13</v>
      </c>
      <c r="N439" s="13" t="s">
        <v>14</v>
      </c>
      <c r="O439" s="13" t="s">
        <v>15</v>
      </c>
      <c r="P439" s="83" t="s">
        <v>16</v>
      </c>
      <c r="Q439" s="1"/>
    </row>
    <row r="440" spans="1:17">
      <c r="A440" s="86"/>
      <c r="B440" s="36"/>
      <c r="C440" s="14" t="s">
        <v>17</v>
      </c>
      <c r="D440" s="14" t="s">
        <v>18</v>
      </c>
      <c r="E440" s="14" t="s">
        <v>19</v>
      </c>
      <c r="F440" s="14" t="s">
        <v>20</v>
      </c>
      <c r="G440" s="14" t="s">
        <v>21</v>
      </c>
      <c r="H440" s="14" t="s">
        <v>22</v>
      </c>
      <c r="I440" s="14" t="s">
        <v>23</v>
      </c>
      <c r="J440" s="14" t="s">
        <v>24</v>
      </c>
      <c r="K440" s="14" t="s">
        <v>25</v>
      </c>
      <c r="L440" s="14" t="s">
        <v>26</v>
      </c>
      <c r="M440" s="14" t="s">
        <v>27</v>
      </c>
      <c r="N440" s="14" t="s">
        <v>28</v>
      </c>
      <c r="O440" s="14" t="s">
        <v>29</v>
      </c>
      <c r="P440" s="84"/>
      <c r="Q440" s="1"/>
    </row>
    <row r="441" spans="1:17">
      <c r="A441" s="13" t="s">
        <v>259</v>
      </c>
      <c r="B441" s="13"/>
      <c r="C441" s="42">
        <v>8.4</v>
      </c>
      <c r="D441" s="42">
        <v>13.91</v>
      </c>
      <c r="E441" s="42">
        <v>81.900000000000006</v>
      </c>
      <c r="F441" s="42">
        <v>15.2</v>
      </c>
      <c r="G441" s="42">
        <v>4.3</v>
      </c>
      <c r="H441" s="42">
        <v>2.6</v>
      </c>
      <c r="I441" s="42">
        <v>9.6999999999999993</v>
      </c>
      <c r="J441" s="42">
        <v>0</v>
      </c>
      <c r="K441" s="42">
        <v>26.1</v>
      </c>
      <c r="L441" s="42">
        <v>15.25</v>
      </c>
      <c r="M441" s="42">
        <v>4.0999999999999996</v>
      </c>
      <c r="N441" s="42">
        <v>30.4</v>
      </c>
      <c r="O441" s="77">
        <f>SUM(C441:N441)</f>
        <v>211.85999999999999</v>
      </c>
      <c r="P441" s="13" t="s">
        <v>227</v>
      </c>
    </row>
    <row r="442" spans="1:17">
      <c r="A442" s="17" t="s">
        <v>349</v>
      </c>
      <c r="B442" s="17"/>
      <c r="C442" s="18">
        <f>C441</f>
        <v>8.4</v>
      </c>
      <c r="D442" s="18">
        <f t="shared" ref="D442:O442" si="35">D441</f>
        <v>13.91</v>
      </c>
      <c r="E442" s="18">
        <f t="shared" si="35"/>
        <v>81.900000000000006</v>
      </c>
      <c r="F442" s="18">
        <f t="shared" si="35"/>
        <v>15.2</v>
      </c>
      <c r="G442" s="18">
        <f t="shared" si="35"/>
        <v>4.3</v>
      </c>
      <c r="H442" s="18">
        <f t="shared" si="35"/>
        <v>2.6</v>
      </c>
      <c r="I442" s="18">
        <f t="shared" si="35"/>
        <v>9.6999999999999993</v>
      </c>
      <c r="J442" s="18">
        <f t="shared" si="35"/>
        <v>0</v>
      </c>
      <c r="K442" s="18">
        <f t="shared" si="35"/>
        <v>26.1</v>
      </c>
      <c r="L442" s="18">
        <f t="shared" si="35"/>
        <v>15.25</v>
      </c>
      <c r="M442" s="18">
        <f t="shared" si="35"/>
        <v>4.0999999999999996</v>
      </c>
      <c r="N442" s="18">
        <f t="shared" si="35"/>
        <v>30.4</v>
      </c>
      <c r="O442" s="18">
        <f t="shared" si="35"/>
        <v>211.85999999999999</v>
      </c>
      <c r="P442" s="19" t="s">
        <v>350</v>
      </c>
      <c r="Q442" s="1"/>
    </row>
    <row r="445" spans="1:17" ht="19.5" customHeight="1">
      <c r="A445" s="87" t="s">
        <v>640</v>
      </c>
      <c r="B445" s="87"/>
      <c r="C445" s="87"/>
      <c r="D445" s="8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72" t="s">
        <v>641</v>
      </c>
      <c r="Q445" s="4"/>
    </row>
    <row r="446" spans="1:17">
      <c r="A446" s="4" t="s">
        <v>0</v>
      </c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 t="s">
        <v>1</v>
      </c>
      <c r="Q446" s="4"/>
    </row>
    <row r="447" spans="1:17">
      <c r="A447" s="85" t="s">
        <v>2</v>
      </c>
      <c r="B447" s="35"/>
      <c r="C447" s="13" t="s">
        <v>3</v>
      </c>
      <c r="D447" s="13" t="s">
        <v>4</v>
      </c>
      <c r="E447" s="13" t="s">
        <v>5</v>
      </c>
      <c r="F447" s="13" t="s">
        <v>6</v>
      </c>
      <c r="G447" s="13" t="s">
        <v>7</v>
      </c>
      <c r="H447" s="13" t="s">
        <v>8</v>
      </c>
      <c r="I447" s="13" t="s">
        <v>9</v>
      </c>
      <c r="J447" s="13" t="s">
        <v>10</v>
      </c>
      <c r="K447" s="13" t="s">
        <v>11</v>
      </c>
      <c r="L447" s="13" t="s">
        <v>12</v>
      </c>
      <c r="M447" s="13" t="s">
        <v>13</v>
      </c>
      <c r="N447" s="13" t="s">
        <v>14</v>
      </c>
      <c r="O447" s="13" t="s">
        <v>15</v>
      </c>
      <c r="P447" s="104" t="s">
        <v>16</v>
      </c>
      <c r="Q447" s="4"/>
    </row>
    <row r="448" spans="1:17">
      <c r="A448" s="86"/>
      <c r="B448" s="36"/>
      <c r="C448" s="14" t="s">
        <v>17</v>
      </c>
      <c r="D448" s="14" t="s">
        <v>18</v>
      </c>
      <c r="E448" s="14" t="s">
        <v>19</v>
      </c>
      <c r="F448" s="14" t="s">
        <v>20</v>
      </c>
      <c r="G448" s="14" t="s">
        <v>21</v>
      </c>
      <c r="H448" s="14" t="s">
        <v>22</v>
      </c>
      <c r="I448" s="14" t="s">
        <v>23</v>
      </c>
      <c r="J448" s="14" t="s">
        <v>24</v>
      </c>
      <c r="K448" s="14" t="s">
        <v>25</v>
      </c>
      <c r="L448" s="14" t="s">
        <v>26</v>
      </c>
      <c r="M448" s="14" t="s">
        <v>27</v>
      </c>
      <c r="N448" s="14" t="s">
        <v>28</v>
      </c>
      <c r="O448" s="14" t="s">
        <v>29</v>
      </c>
      <c r="P448" s="105"/>
      <c r="Q448" s="4"/>
    </row>
    <row r="449" spans="1:17">
      <c r="A449" s="13" t="s">
        <v>228</v>
      </c>
      <c r="B449" s="13"/>
      <c r="C449" s="8">
        <v>0.1</v>
      </c>
      <c r="D449" s="8">
        <v>0</v>
      </c>
      <c r="E449" s="8">
        <v>0.1</v>
      </c>
      <c r="F449" s="8">
        <v>0</v>
      </c>
      <c r="G449" s="8">
        <v>0.1</v>
      </c>
      <c r="H449" s="8">
        <v>7.7</v>
      </c>
      <c r="I449" s="8">
        <v>2.83</v>
      </c>
      <c r="J449" s="8">
        <v>36.799999999999997</v>
      </c>
      <c r="K449" s="8">
        <v>8</v>
      </c>
      <c r="L449" s="8">
        <v>0.3</v>
      </c>
      <c r="M449" s="8">
        <v>0</v>
      </c>
      <c r="N449" s="8">
        <v>0.6</v>
      </c>
      <c r="O449" s="78">
        <f t="shared" ref="O449:O456" si="36">SUM(C449:N449)</f>
        <v>56.529999999999994</v>
      </c>
      <c r="P449" s="26" t="s">
        <v>229</v>
      </c>
      <c r="Q449" s="1"/>
    </row>
    <row r="450" spans="1:17">
      <c r="A450" s="13" t="s">
        <v>445</v>
      </c>
      <c r="B450" s="13"/>
      <c r="C450" s="8">
        <v>0</v>
      </c>
      <c r="D450" s="8">
        <v>0</v>
      </c>
      <c r="E450" s="8">
        <v>0</v>
      </c>
      <c r="F450" s="8">
        <v>0</v>
      </c>
      <c r="G450" s="8">
        <v>3.1</v>
      </c>
      <c r="H450" s="8">
        <v>60.23</v>
      </c>
      <c r="I450" s="8">
        <v>93.26</v>
      </c>
      <c r="J450" s="8">
        <v>99.9</v>
      </c>
      <c r="K450" s="8">
        <v>32.04</v>
      </c>
      <c r="L450" s="8">
        <v>1.7</v>
      </c>
      <c r="M450" s="8">
        <v>0</v>
      </c>
      <c r="N450" s="8">
        <v>0.9</v>
      </c>
      <c r="O450" s="78">
        <f t="shared" si="36"/>
        <v>291.13</v>
      </c>
      <c r="P450" s="26" t="s">
        <v>443</v>
      </c>
      <c r="Q450" s="1"/>
    </row>
    <row r="451" spans="1:17">
      <c r="A451" s="13" t="s">
        <v>444</v>
      </c>
      <c r="B451" s="13"/>
      <c r="C451" s="8">
        <v>0</v>
      </c>
      <c r="D451" s="8">
        <v>0</v>
      </c>
      <c r="E451" s="8">
        <v>0</v>
      </c>
      <c r="F451" s="8">
        <v>0</v>
      </c>
      <c r="G451" s="8">
        <v>0.9</v>
      </c>
      <c r="H451" s="8">
        <v>75.489999999999995</v>
      </c>
      <c r="I451" s="8">
        <v>52.49</v>
      </c>
      <c r="J451" s="8">
        <v>52.28</v>
      </c>
      <c r="K451" s="8">
        <v>250.84</v>
      </c>
      <c r="L451" s="8">
        <v>50.75</v>
      </c>
      <c r="M451" s="8">
        <v>0.3</v>
      </c>
      <c r="N451" s="8">
        <v>3.8</v>
      </c>
      <c r="O451" s="78">
        <f t="shared" si="36"/>
        <v>486.85</v>
      </c>
      <c r="P451" s="26" t="s">
        <v>230</v>
      </c>
      <c r="Q451" s="1"/>
    </row>
    <row r="452" spans="1:17">
      <c r="A452" s="13" t="s">
        <v>450</v>
      </c>
      <c r="B452" s="13"/>
      <c r="C452" s="8">
        <v>0.2</v>
      </c>
      <c r="D452" s="8">
        <v>0</v>
      </c>
      <c r="E452" s="8">
        <v>0</v>
      </c>
      <c r="F452" s="8">
        <v>0</v>
      </c>
      <c r="G452" s="8">
        <v>1.9</v>
      </c>
      <c r="H452" s="8">
        <v>20.96</v>
      </c>
      <c r="I452" s="8">
        <v>6.63</v>
      </c>
      <c r="J452" s="8">
        <v>48.6</v>
      </c>
      <c r="K452" s="8">
        <v>87.58</v>
      </c>
      <c r="L452" s="8">
        <v>1.4</v>
      </c>
      <c r="M452" s="8">
        <v>0</v>
      </c>
      <c r="N452" s="8">
        <v>2</v>
      </c>
      <c r="O452" s="78">
        <f t="shared" si="36"/>
        <v>169.27</v>
      </c>
      <c r="P452" s="26" t="s">
        <v>231</v>
      </c>
      <c r="Q452" s="1"/>
    </row>
    <row r="453" spans="1:17">
      <c r="A453" s="13" t="s">
        <v>449</v>
      </c>
      <c r="B453" s="13"/>
      <c r="C453" s="8">
        <v>0</v>
      </c>
      <c r="D453" s="8">
        <v>0</v>
      </c>
      <c r="E453" s="8">
        <v>0</v>
      </c>
      <c r="F453" s="8">
        <v>0</v>
      </c>
      <c r="G453" s="8">
        <v>3</v>
      </c>
      <c r="H453" s="8">
        <v>14.73</v>
      </c>
      <c r="I453" s="8">
        <v>56.21</v>
      </c>
      <c r="J453" s="8">
        <v>112.81</v>
      </c>
      <c r="K453" s="8">
        <v>93.74</v>
      </c>
      <c r="L453" s="8">
        <v>17.309999999999999</v>
      </c>
      <c r="M453" s="8">
        <v>0</v>
      </c>
      <c r="N453" s="8">
        <v>0.7</v>
      </c>
      <c r="O453" s="78">
        <f t="shared" si="36"/>
        <v>298.5</v>
      </c>
      <c r="P453" s="26" t="s">
        <v>232</v>
      </c>
      <c r="Q453" s="1"/>
    </row>
    <row r="454" spans="1:17">
      <c r="A454" s="13" t="s">
        <v>448</v>
      </c>
      <c r="B454" s="13"/>
      <c r="C454" s="8">
        <v>0.1</v>
      </c>
      <c r="D454" s="8">
        <v>0</v>
      </c>
      <c r="E454" s="8">
        <v>0.1</v>
      </c>
      <c r="F454" s="8">
        <v>0</v>
      </c>
      <c r="G454" s="8">
        <v>0.1</v>
      </c>
      <c r="H454" s="8">
        <v>7.7</v>
      </c>
      <c r="I454" s="8">
        <v>2.83</v>
      </c>
      <c r="J454" s="8">
        <v>36.799999999999997</v>
      </c>
      <c r="K454" s="8">
        <v>8</v>
      </c>
      <c r="L454" s="8">
        <v>0.3</v>
      </c>
      <c r="M454" s="8">
        <v>0</v>
      </c>
      <c r="N454" s="8">
        <v>0.6</v>
      </c>
      <c r="O454" s="78">
        <f t="shared" si="36"/>
        <v>56.529999999999994</v>
      </c>
      <c r="P454" s="26" t="s">
        <v>233</v>
      </c>
      <c r="Q454" s="1"/>
    </row>
    <row r="455" spans="1:17">
      <c r="A455" s="13" t="s">
        <v>447</v>
      </c>
      <c r="B455" s="13"/>
      <c r="C455" s="8">
        <v>0</v>
      </c>
      <c r="D455" s="8">
        <v>1.3</v>
      </c>
      <c r="E455" s="8">
        <v>0</v>
      </c>
      <c r="F455" s="8">
        <v>0</v>
      </c>
      <c r="G455" s="8">
        <v>1.4</v>
      </c>
      <c r="H455" s="8">
        <v>27.45</v>
      </c>
      <c r="I455" s="8">
        <v>8.69</v>
      </c>
      <c r="J455" s="8">
        <v>106.31</v>
      </c>
      <c r="K455" s="8">
        <v>15.1</v>
      </c>
      <c r="L455" s="8">
        <v>3.46</v>
      </c>
      <c r="M455" s="8">
        <v>0</v>
      </c>
      <c r="N455" s="8">
        <v>6.3</v>
      </c>
      <c r="O455" s="78">
        <f t="shared" si="36"/>
        <v>170.01000000000002</v>
      </c>
      <c r="P455" s="26" t="s">
        <v>234</v>
      </c>
      <c r="Q455" s="1"/>
    </row>
    <row r="456" spans="1:17">
      <c r="A456" s="13" t="s">
        <v>446</v>
      </c>
      <c r="B456" s="13"/>
      <c r="C456" s="8">
        <v>0.3</v>
      </c>
      <c r="D456" s="8">
        <v>0.4</v>
      </c>
      <c r="E456" s="8">
        <v>0</v>
      </c>
      <c r="F456" s="8">
        <v>0</v>
      </c>
      <c r="G456" s="8">
        <v>0.1</v>
      </c>
      <c r="H456" s="8">
        <v>39.700000000000003</v>
      </c>
      <c r="I456" s="8">
        <v>2.94</v>
      </c>
      <c r="J456" s="8">
        <v>12.07</v>
      </c>
      <c r="K456" s="8">
        <v>13.48</v>
      </c>
      <c r="L456" s="8">
        <v>1.7</v>
      </c>
      <c r="M456" s="8">
        <v>0</v>
      </c>
      <c r="N456" s="8">
        <v>2.2000000000000002</v>
      </c>
      <c r="O456" s="78">
        <f t="shared" si="36"/>
        <v>72.89</v>
      </c>
      <c r="P456" s="26" t="s">
        <v>235</v>
      </c>
      <c r="Q456" s="1"/>
    </row>
    <row r="457" spans="1:17">
      <c r="A457" s="17" t="s">
        <v>349</v>
      </c>
      <c r="B457" s="17"/>
      <c r="C457" s="18">
        <f t="shared" ref="C457:O457" si="37">AVERAGE(C449:C456)</f>
        <v>8.7499999999999994E-2</v>
      </c>
      <c r="D457" s="18">
        <f t="shared" si="37"/>
        <v>0.21250000000000002</v>
      </c>
      <c r="E457" s="18">
        <f t="shared" si="37"/>
        <v>2.5000000000000001E-2</v>
      </c>
      <c r="F457" s="18">
        <f t="shared" si="37"/>
        <v>0</v>
      </c>
      <c r="G457" s="18">
        <f t="shared" si="37"/>
        <v>1.325</v>
      </c>
      <c r="H457" s="18">
        <f t="shared" si="37"/>
        <v>31.744999999999997</v>
      </c>
      <c r="I457" s="18">
        <f t="shared" si="37"/>
        <v>28.235000000000003</v>
      </c>
      <c r="J457" s="18">
        <f t="shared" si="37"/>
        <v>63.196249999999999</v>
      </c>
      <c r="K457" s="18">
        <f t="shared" si="37"/>
        <v>63.597500000000004</v>
      </c>
      <c r="L457" s="18">
        <f t="shared" si="37"/>
        <v>9.6149999999999984</v>
      </c>
      <c r="M457" s="18">
        <f t="shared" si="37"/>
        <v>3.7499999999999999E-2</v>
      </c>
      <c r="N457" s="18">
        <f t="shared" si="37"/>
        <v>2.1374999999999997</v>
      </c>
      <c r="O457" s="18">
        <f t="shared" si="37"/>
        <v>200.21375</v>
      </c>
      <c r="P457" s="19" t="s">
        <v>350</v>
      </c>
      <c r="Q457" s="1"/>
    </row>
    <row r="458" spans="1:17">
      <c r="A458" s="3" t="s">
        <v>353</v>
      </c>
    </row>
    <row r="463" spans="1:17" ht="21.75" customHeight="1">
      <c r="A463" s="87" t="s">
        <v>642</v>
      </c>
      <c r="B463" s="87"/>
      <c r="C463" s="8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72" t="s">
        <v>643</v>
      </c>
      <c r="Q463" s="4"/>
    </row>
    <row r="464" spans="1:17">
      <c r="A464" s="4" t="s">
        <v>0</v>
      </c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 t="s">
        <v>1</v>
      </c>
      <c r="Q464" s="4"/>
    </row>
    <row r="465" spans="1:17">
      <c r="A465" s="85" t="s">
        <v>2</v>
      </c>
      <c r="B465" s="35"/>
      <c r="C465" s="13" t="s">
        <v>3</v>
      </c>
      <c r="D465" s="13" t="s">
        <v>4</v>
      </c>
      <c r="E465" s="13" t="s">
        <v>5</v>
      </c>
      <c r="F465" s="13" t="s">
        <v>6</v>
      </c>
      <c r="G465" s="13" t="s">
        <v>7</v>
      </c>
      <c r="H465" s="13" t="s">
        <v>8</v>
      </c>
      <c r="I465" s="13" t="s">
        <v>9</v>
      </c>
      <c r="J465" s="13" t="s">
        <v>10</v>
      </c>
      <c r="K465" s="13" t="s">
        <v>11</v>
      </c>
      <c r="L465" s="13" t="s">
        <v>12</v>
      </c>
      <c r="M465" s="13" t="s">
        <v>13</v>
      </c>
      <c r="N465" s="13" t="s">
        <v>14</v>
      </c>
      <c r="O465" s="13" t="s">
        <v>15</v>
      </c>
      <c r="P465" s="104" t="s">
        <v>16</v>
      </c>
      <c r="Q465" s="4"/>
    </row>
    <row r="466" spans="1:17">
      <c r="A466" s="86"/>
      <c r="B466" s="36"/>
      <c r="C466" s="14" t="s">
        <v>17</v>
      </c>
      <c r="D466" s="14" t="s">
        <v>18</v>
      </c>
      <c r="E466" s="14" t="s">
        <v>19</v>
      </c>
      <c r="F466" s="14" t="s">
        <v>20</v>
      </c>
      <c r="G466" s="14" t="s">
        <v>21</v>
      </c>
      <c r="H466" s="14" t="s">
        <v>22</v>
      </c>
      <c r="I466" s="14" t="s">
        <v>23</v>
      </c>
      <c r="J466" s="14" t="s">
        <v>24</v>
      </c>
      <c r="K466" s="14" t="s">
        <v>25</v>
      </c>
      <c r="L466" s="14" t="s">
        <v>26</v>
      </c>
      <c r="M466" s="14" t="s">
        <v>27</v>
      </c>
      <c r="N466" s="14" t="s">
        <v>28</v>
      </c>
      <c r="O466" s="14" t="s">
        <v>29</v>
      </c>
      <c r="P466" s="105"/>
      <c r="Q466" s="4"/>
    </row>
    <row r="467" spans="1:17">
      <c r="A467" s="13" t="s">
        <v>437</v>
      </c>
      <c r="B467" s="13"/>
      <c r="C467" s="8">
        <v>8.4</v>
      </c>
      <c r="D467" s="8">
        <v>0.4</v>
      </c>
      <c r="E467" s="8">
        <v>1.5</v>
      </c>
      <c r="F467" s="8">
        <v>54.22</v>
      </c>
      <c r="G467" s="8">
        <v>0</v>
      </c>
      <c r="H467" s="8">
        <v>1.4</v>
      </c>
      <c r="I467" s="8">
        <v>99.79</v>
      </c>
      <c r="J467" s="8">
        <v>70.040000000000006</v>
      </c>
      <c r="K467" s="8">
        <v>0.1</v>
      </c>
      <c r="L467" s="8">
        <v>0</v>
      </c>
      <c r="M467" s="8">
        <v>0</v>
      </c>
      <c r="N467" s="8">
        <v>12.4</v>
      </c>
      <c r="O467" s="78">
        <f>SUM(C467:N467)</f>
        <v>248.25</v>
      </c>
      <c r="P467" s="16" t="s">
        <v>236</v>
      </c>
      <c r="Q467" s="1"/>
    </row>
    <row r="468" spans="1:17">
      <c r="A468" s="13" t="s">
        <v>438</v>
      </c>
      <c r="B468" s="13"/>
      <c r="C468" s="8">
        <v>10.199999999999999</v>
      </c>
      <c r="D468" s="8">
        <v>2.6</v>
      </c>
      <c r="E468" s="8">
        <v>1.6</v>
      </c>
      <c r="F468" s="8">
        <v>0</v>
      </c>
      <c r="G468" s="8">
        <v>0</v>
      </c>
      <c r="H468" s="8">
        <v>2.2000000000000002</v>
      </c>
      <c r="I468" s="8">
        <v>3.7</v>
      </c>
      <c r="J468" s="8">
        <v>86.91</v>
      </c>
      <c r="K468" s="8">
        <v>15.4</v>
      </c>
      <c r="L468" s="8">
        <v>5.3</v>
      </c>
      <c r="M468" s="8">
        <v>0</v>
      </c>
      <c r="N468" s="8">
        <v>3</v>
      </c>
      <c r="O468" s="78">
        <f t="shared" ref="O468:O473" si="38">SUM(C468:N468)</f>
        <v>130.91</v>
      </c>
      <c r="P468" s="16" t="s">
        <v>237</v>
      </c>
      <c r="Q468" s="1"/>
    </row>
    <row r="469" spans="1:17">
      <c r="A469" s="13" t="s">
        <v>439</v>
      </c>
      <c r="B469" s="13"/>
      <c r="C469" s="8">
        <v>2.4</v>
      </c>
      <c r="D469" s="8">
        <v>0.4</v>
      </c>
      <c r="E469" s="8">
        <v>0</v>
      </c>
      <c r="F469" s="8">
        <v>0.5</v>
      </c>
      <c r="G469" s="8">
        <v>0.3</v>
      </c>
      <c r="H469" s="8">
        <v>0.1</v>
      </c>
      <c r="I469" s="8">
        <v>5.4</v>
      </c>
      <c r="J469" s="8">
        <v>22.9</v>
      </c>
      <c r="K469" s="8">
        <v>2.8</v>
      </c>
      <c r="L469" s="8">
        <v>2.2999999999999998</v>
      </c>
      <c r="M469" s="8">
        <v>1.4</v>
      </c>
      <c r="N469" s="8">
        <v>1.9</v>
      </c>
      <c r="O469" s="78">
        <f t="shared" si="38"/>
        <v>40.399999999999991</v>
      </c>
      <c r="P469" s="16" t="s">
        <v>238</v>
      </c>
      <c r="Q469" s="1"/>
    </row>
    <row r="470" spans="1:17">
      <c r="A470" s="13" t="s">
        <v>442</v>
      </c>
      <c r="B470" s="13"/>
      <c r="C470" s="8">
        <v>8.4</v>
      </c>
      <c r="D470" s="8">
        <v>0.4</v>
      </c>
      <c r="E470" s="8">
        <v>1.5</v>
      </c>
      <c r="F470" s="8">
        <v>54.22</v>
      </c>
      <c r="G470" s="8">
        <v>0</v>
      </c>
      <c r="H470" s="8">
        <v>1.4</v>
      </c>
      <c r="I470" s="8">
        <v>99.79</v>
      </c>
      <c r="J470" s="8">
        <v>70.040000000000006</v>
      </c>
      <c r="K470" s="8">
        <v>0.1</v>
      </c>
      <c r="L470" s="8">
        <v>0</v>
      </c>
      <c r="M470" s="8">
        <v>0</v>
      </c>
      <c r="N470" s="8">
        <v>12.6</v>
      </c>
      <c r="O470" s="78">
        <f t="shared" si="38"/>
        <v>248.45</v>
      </c>
      <c r="P470" s="16" t="s">
        <v>239</v>
      </c>
      <c r="Q470" s="1"/>
    </row>
    <row r="471" spans="1:17">
      <c r="A471" s="13" t="s">
        <v>440</v>
      </c>
      <c r="B471" s="13"/>
      <c r="C471" s="8">
        <v>2.8</v>
      </c>
      <c r="D471" s="8">
        <v>0.6</v>
      </c>
      <c r="E471" s="8">
        <v>1.2</v>
      </c>
      <c r="F471" s="8">
        <v>4.8</v>
      </c>
      <c r="G471" s="8">
        <v>0.8</v>
      </c>
      <c r="H471" s="8">
        <v>0.9</v>
      </c>
      <c r="I471" s="8">
        <v>59.83</v>
      </c>
      <c r="J471" s="8">
        <v>135.38999999999999</v>
      </c>
      <c r="K471" s="8">
        <v>0</v>
      </c>
      <c r="L471" s="8">
        <v>0</v>
      </c>
      <c r="M471" s="8">
        <v>0</v>
      </c>
      <c r="N471" s="8">
        <v>1.8</v>
      </c>
      <c r="O471" s="78">
        <f t="shared" si="38"/>
        <v>208.12</v>
      </c>
      <c r="P471" s="16" t="s">
        <v>240</v>
      </c>
      <c r="Q471" s="1"/>
    </row>
    <row r="472" spans="1:17">
      <c r="A472" s="13" t="s">
        <v>456</v>
      </c>
      <c r="B472" s="13"/>
      <c r="C472" s="8">
        <v>3.7</v>
      </c>
      <c r="D472" s="8">
        <v>0.2</v>
      </c>
      <c r="E472" s="8">
        <v>0</v>
      </c>
      <c r="F472" s="8">
        <v>0.2</v>
      </c>
      <c r="G472" s="8">
        <v>0</v>
      </c>
      <c r="H472" s="8">
        <v>2.6</v>
      </c>
      <c r="I472" s="8">
        <v>24.8</v>
      </c>
      <c r="J472" s="8">
        <v>2.2999999999999998</v>
      </c>
      <c r="K472" s="8">
        <v>1.7</v>
      </c>
      <c r="L472" s="8">
        <v>0.8</v>
      </c>
      <c r="M472" s="8">
        <v>0.9</v>
      </c>
      <c r="N472" s="8">
        <v>2.6</v>
      </c>
      <c r="O472" s="78">
        <f t="shared" si="38"/>
        <v>39.799999999999997</v>
      </c>
      <c r="P472" s="16" t="s">
        <v>455</v>
      </c>
      <c r="Q472" s="1"/>
    </row>
    <row r="473" spans="1:17">
      <c r="A473" s="13" t="s">
        <v>441</v>
      </c>
      <c r="B473" s="13"/>
      <c r="C473" s="8">
        <v>27.8</v>
      </c>
      <c r="D473" s="8">
        <v>5.5</v>
      </c>
      <c r="E473" s="8">
        <v>23.9</v>
      </c>
      <c r="F473" s="8">
        <v>76.66</v>
      </c>
      <c r="G473" s="8">
        <v>56.14</v>
      </c>
      <c r="H473" s="8">
        <v>89.88</v>
      </c>
      <c r="I473" s="8">
        <v>54.03</v>
      </c>
      <c r="J473" s="8">
        <v>223.65</v>
      </c>
      <c r="K473" s="8">
        <v>170.08</v>
      </c>
      <c r="L473" s="8">
        <v>44.57</v>
      </c>
      <c r="M473" s="8">
        <v>9.9</v>
      </c>
      <c r="N473" s="8">
        <v>19.5</v>
      </c>
      <c r="O473" s="78">
        <f t="shared" si="38"/>
        <v>801.61</v>
      </c>
      <c r="P473" s="16" t="s">
        <v>241</v>
      </c>
      <c r="Q473" s="1"/>
    </row>
    <row r="474" spans="1:17">
      <c r="A474" s="17" t="s">
        <v>349</v>
      </c>
      <c r="B474" s="17"/>
      <c r="C474" s="18">
        <f t="shared" ref="C474:O474" si="39">AVERAGE(C467:C473)</f>
        <v>9.1</v>
      </c>
      <c r="D474" s="18">
        <f t="shared" si="39"/>
        <v>1.4428571428571428</v>
      </c>
      <c r="E474" s="18">
        <f t="shared" si="39"/>
        <v>4.2428571428571429</v>
      </c>
      <c r="F474" s="18">
        <f t="shared" si="39"/>
        <v>27.228571428571428</v>
      </c>
      <c r="G474" s="18">
        <f t="shared" si="39"/>
        <v>8.1771428571428579</v>
      </c>
      <c r="H474" s="18">
        <f t="shared" si="39"/>
        <v>14.068571428571428</v>
      </c>
      <c r="I474" s="18">
        <f t="shared" si="39"/>
        <v>49.620000000000005</v>
      </c>
      <c r="J474" s="18">
        <f t="shared" si="39"/>
        <v>87.318571428571431</v>
      </c>
      <c r="K474" s="18">
        <f t="shared" si="39"/>
        <v>27.168571428571429</v>
      </c>
      <c r="L474" s="18">
        <f t="shared" si="39"/>
        <v>7.5671428571428567</v>
      </c>
      <c r="M474" s="18">
        <f t="shared" si="39"/>
        <v>1.7428571428571427</v>
      </c>
      <c r="N474" s="18">
        <f t="shared" si="39"/>
        <v>7.6857142857142851</v>
      </c>
      <c r="O474" s="18">
        <f t="shared" si="39"/>
        <v>245.36285714285714</v>
      </c>
      <c r="P474" s="19" t="s">
        <v>350</v>
      </c>
    </row>
    <row r="475" spans="1:1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7">
      <c r="A477" s="2" t="s">
        <v>644</v>
      </c>
      <c r="B477" s="2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P477" s="1" t="s">
        <v>645</v>
      </c>
    </row>
    <row r="478" spans="1:17">
      <c r="A478" s="4" t="s">
        <v>0</v>
      </c>
      <c r="B478" s="4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P478" s="1" t="s">
        <v>1</v>
      </c>
    </row>
    <row r="479" spans="1:17">
      <c r="A479" s="85" t="s">
        <v>242</v>
      </c>
      <c r="B479" s="35"/>
      <c r="C479" s="13" t="s">
        <v>3</v>
      </c>
      <c r="D479" s="13" t="s">
        <v>4</v>
      </c>
      <c r="E479" s="13" t="s">
        <v>5</v>
      </c>
      <c r="F479" s="13" t="s">
        <v>6</v>
      </c>
      <c r="G479" s="13" t="s">
        <v>7</v>
      </c>
      <c r="H479" s="13" t="s">
        <v>8</v>
      </c>
      <c r="I479" s="13" t="s">
        <v>9</v>
      </c>
      <c r="J479" s="13" t="s">
        <v>10</v>
      </c>
      <c r="K479" s="13" t="s">
        <v>11</v>
      </c>
      <c r="L479" s="13" t="s">
        <v>12</v>
      </c>
      <c r="M479" s="13" t="s">
        <v>13</v>
      </c>
      <c r="N479" s="13" t="s">
        <v>14</v>
      </c>
      <c r="O479" s="13" t="s">
        <v>15</v>
      </c>
      <c r="P479" s="104" t="s">
        <v>273</v>
      </c>
    </row>
    <row r="480" spans="1:17">
      <c r="A480" s="86"/>
      <c r="B480" s="36"/>
      <c r="C480" s="14" t="s">
        <v>17</v>
      </c>
      <c r="D480" s="14" t="s">
        <v>18</v>
      </c>
      <c r="E480" s="14" t="s">
        <v>19</v>
      </c>
      <c r="F480" s="14" t="s">
        <v>20</v>
      </c>
      <c r="G480" s="14" t="s">
        <v>21</v>
      </c>
      <c r="H480" s="14" t="s">
        <v>22</v>
      </c>
      <c r="I480" s="14" t="s">
        <v>23</v>
      </c>
      <c r="J480" s="14" t="s">
        <v>24</v>
      </c>
      <c r="K480" s="14" t="s">
        <v>25</v>
      </c>
      <c r="L480" s="14" t="s">
        <v>26</v>
      </c>
      <c r="M480" s="14" t="s">
        <v>27</v>
      </c>
      <c r="N480" s="14" t="s">
        <v>28</v>
      </c>
      <c r="O480" s="14" t="s">
        <v>29</v>
      </c>
      <c r="P480" s="105"/>
    </row>
    <row r="481" spans="1:16">
      <c r="A481" s="13" t="s">
        <v>243</v>
      </c>
      <c r="B481" s="13"/>
      <c r="C481" s="7">
        <f>C11</f>
        <v>80.66</v>
      </c>
      <c r="D481" s="7">
        <f>D11</f>
        <v>267.77499999999998</v>
      </c>
      <c r="E481" s="7">
        <f>E11</f>
        <v>238.67999999999998</v>
      </c>
      <c r="F481" s="7">
        <f>F11</f>
        <v>186.9</v>
      </c>
      <c r="G481" s="7">
        <f>G11</f>
        <v>35.239999999999995</v>
      </c>
      <c r="H481" s="7">
        <f>H11</f>
        <v>22.979999999999997</v>
      </c>
      <c r="I481" s="7">
        <f>I11</f>
        <v>0</v>
      </c>
      <c r="J481" s="7">
        <f>J11</f>
        <v>0</v>
      </c>
      <c r="K481" s="7">
        <f>K11</f>
        <v>0</v>
      </c>
      <c r="L481" s="7">
        <f>L11</f>
        <v>13.24</v>
      </c>
      <c r="M481" s="7">
        <f>M11</f>
        <v>211.96000000000004</v>
      </c>
      <c r="N481" s="7">
        <f>N11</f>
        <v>257.22000000000003</v>
      </c>
      <c r="O481" s="7">
        <f>O11</f>
        <v>1487.6</v>
      </c>
      <c r="P481" s="16" t="s">
        <v>274</v>
      </c>
    </row>
    <row r="482" spans="1:16">
      <c r="A482" s="13" t="s">
        <v>244</v>
      </c>
      <c r="B482" s="13"/>
      <c r="C482" s="7">
        <f>C28</f>
        <v>23.480000000000004</v>
      </c>
      <c r="D482" s="7">
        <f>D28</f>
        <v>0.12</v>
      </c>
      <c r="E482" s="7">
        <f>E28</f>
        <v>0</v>
      </c>
      <c r="F482" s="7">
        <f>F28</f>
        <v>0.28000000000000003</v>
      </c>
      <c r="G482" s="7">
        <f>G28</f>
        <v>0</v>
      </c>
      <c r="H482" s="7">
        <f>H28</f>
        <v>0.79999999999999993</v>
      </c>
      <c r="I482" s="7">
        <f>I28</f>
        <v>25.98</v>
      </c>
      <c r="J482" s="7">
        <f>J28</f>
        <v>0.37</v>
      </c>
      <c r="K482" s="7">
        <f>K28</f>
        <v>0.56000000000000005</v>
      </c>
      <c r="L482" s="7">
        <f>L28</f>
        <v>0</v>
      </c>
      <c r="M482" s="7">
        <f>M28</f>
        <v>1.4</v>
      </c>
      <c r="N482" s="7">
        <f>N28</f>
        <v>15.039999999999997</v>
      </c>
      <c r="O482" s="7">
        <f>O28</f>
        <v>68.03</v>
      </c>
      <c r="P482" s="16" t="s">
        <v>275</v>
      </c>
    </row>
    <row r="483" spans="1:16">
      <c r="A483" s="13" t="s">
        <v>30</v>
      </c>
      <c r="B483" s="13"/>
      <c r="C483" s="7">
        <f>C36</f>
        <v>32.68</v>
      </c>
      <c r="D483" s="7">
        <f>D36</f>
        <v>0</v>
      </c>
      <c r="E483" s="7">
        <f>E36</f>
        <v>0.3</v>
      </c>
      <c r="F483" s="7">
        <f>F36</f>
        <v>0.6</v>
      </c>
      <c r="G483" s="7">
        <f>G36</f>
        <v>0.2</v>
      </c>
      <c r="H483" s="7">
        <f>H36</f>
        <v>0</v>
      </c>
      <c r="I483" s="7">
        <f>I36</f>
        <v>6.03</v>
      </c>
      <c r="J483" s="7">
        <f>J36</f>
        <v>0.1</v>
      </c>
      <c r="K483" s="7">
        <f>K36</f>
        <v>0</v>
      </c>
      <c r="L483" s="7">
        <f>L36</f>
        <v>0</v>
      </c>
      <c r="M483" s="7">
        <f>M36</f>
        <v>0</v>
      </c>
      <c r="N483" s="7">
        <f>N36</f>
        <v>4.5</v>
      </c>
      <c r="O483" s="7">
        <f>O36</f>
        <v>44.410000000000004</v>
      </c>
      <c r="P483" s="16" t="s">
        <v>276</v>
      </c>
    </row>
    <row r="484" spans="1:16">
      <c r="A484" s="13" t="s">
        <v>32</v>
      </c>
      <c r="B484" s="13"/>
      <c r="C484" s="7">
        <f>C59</f>
        <v>1</v>
      </c>
      <c r="D484" s="7">
        <f>D59</f>
        <v>3</v>
      </c>
      <c r="E484" s="7">
        <f>E59</f>
        <v>17.5</v>
      </c>
      <c r="F484" s="7">
        <f>F59</f>
        <v>2.5</v>
      </c>
      <c r="G484" s="7">
        <f>G59</f>
        <v>4.5</v>
      </c>
      <c r="H484" s="7">
        <f>H59</f>
        <v>0</v>
      </c>
      <c r="I484" s="7">
        <f>I59</f>
        <v>0</v>
      </c>
      <c r="J484" s="7">
        <f>J59</f>
        <v>38</v>
      </c>
      <c r="K484" s="7">
        <f>K59</f>
        <v>8</v>
      </c>
      <c r="L484" s="7">
        <f>L59</f>
        <v>42.5</v>
      </c>
      <c r="M484" s="7">
        <f>M59</f>
        <v>1.5</v>
      </c>
      <c r="N484" s="7">
        <f>N59</f>
        <v>0.5</v>
      </c>
      <c r="O484" s="7">
        <f>O59</f>
        <v>119</v>
      </c>
      <c r="P484" s="16" t="s">
        <v>277</v>
      </c>
    </row>
    <row r="485" spans="1:16">
      <c r="A485" s="13" t="s">
        <v>53</v>
      </c>
      <c r="B485" s="13"/>
      <c r="C485" s="7" t="str">
        <f>C116</f>
        <v>-</v>
      </c>
      <c r="D485" s="7" t="str">
        <f>D116</f>
        <v>-</v>
      </c>
      <c r="E485" s="7" t="str">
        <f>E116</f>
        <v>-</v>
      </c>
      <c r="F485" s="7" t="str">
        <f>F116</f>
        <v>-</v>
      </c>
      <c r="G485" s="7" t="str">
        <f>G116</f>
        <v>-</v>
      </c>
      <c r="H485" s="7" t="str">
        <f>H116</f>
        <v>-</v>
      </c>
      <c r="I485" s="7" t="str">
        <f>I116</f>
        <v>-</v>
      </c>
      <c r="J485" s="7" t="str">
        <f>J116</f>
        <v>-</v>
      </c>
      <c r="K485" s="7" t="str">
        <f>K116</f>
        <v>-</v>
      </c>
      <c r="L485" s="7" t="str">
        <f>L116</f>
        <v>-</v>
      </c>
      <c r="M485" s="7" t="str">
        <f>M116</f>
        <v>-</v>
      </c>
      <c r="N485" s="7" t="str">
        <f>N116</f>
        <v>-</v>
      </c>
      <c r="O485" s="7">
        <f>O116</f>
        <v>508.80645161290323</v>
      </c>
      <c r="P485" s="16" t="s">
        <v>278</v>
      </c>
    </row>
    <row r="486" spans="1:16">
      <c r="A486" s="13" t="s">
        <v>245</v>
      </c>
      <c r="B486" s="13"/>
      <c r="C486" s="7">
        <f>C122</f>
        <v>689.57</v>
      </c>
      <c r="D486" s="7">
        <f>D122</f>
        <v>317.12</v>
      </c>
      <c r="E486" s="7">
        <f>E122</f>
        <v>207.84</v>
      </c>
      <c r="F486" s="7">
        <f>F122</f>
        <v>136.06</v>
      </c>
      <c r="G486" s="7">
        <f>G122</f>
        <v>78.91</v>
      </c>
      <c r="H486" s="7">
        <f>H122</f>
        <v>54.7</v>
      </c>
      <c r="I486" s="7">
        <f>I122</f>
        <v>62</v>
      </c>
      <c r="J486" s="7">
        <f>J122</f>
        <v>28.5</v>
      </c>
      <c r="K486" s="7">
        <f>K122</f>
        <v>22.3</v>
      </c>
      <c r="L486" s="7">
        <f>L122</f>
        <v>25.4</v>
      </c>
      <c r="M486" s="7">
        <f>M122</f>
        <v>20</v>
      </c>
      <c r="N486" s="7">
        <f>N122</f>
        <v>98.32</v>
      </c>
      <c r="O486" s="7">
        <f>O122</f>
        <v>1740.72</v>
      </c>
      <c r="P486" s="16" t="s">
        <v>279</v>
      </c>
    </row>
    <row r="487" spans="1:16">
      <c r="A487" s="13" t="s">
        <v>246</v>
      </c>
      <c r="B487" s="13"/>
      <c r="C487" s="7">
        <f>C130</f>
        <v>18.100000000000001</v>
      </c>
      <c r="D487" s="7">
        <f>D130</f>
        <v>5.2</v>
      </c>
      <c r="E487" s="7">
        <f>E130</f>
        <v>7.5</v>
      </c>
      <c r="F487" s="7">
        <f>F130</f>
        <v>11.8</v>
      </c>
      <c r="G487" s="7">
        <f>G130</f>
        <v>0</v>
      </c>
      <c r="H487" s="7">
        <f>H130</f>
        <v>1.7</v>
      </c>
      <c r="I487" s="7">
        <f>I130</f>
        <v>15</v>
      </c>
      <c r="J487" s="7">
        <f>J130</f>
        <v>58.49</v>
      </c>
      <c r="K487" s="7">
        <f>K130</f>
        <v>11.2</v>
      </c>
      <c r="L487" s="7">
        <f>L130</f>
        <v>5.5</v>
      </c>
      <c r="M487" s="7">
        <f>M130</f>
        <v>17.100000000000001</v>
      </c>
      <c r="N487" s="7">
        <f>N130</f>
        <v>22.7</v>
      </c>
      <c r="O487" s="7">
        <f>O130</f>
        <v>174.29</v>
      </c>
      <c r="P487" s="16" t="s">
        <v>280</v>
      </c>
    </row>
    <row r="488" spans="1:16">
      <c r="A488" s="13" t="s">
        <v>247</v>
      </c>
      <c r="B488" s="13"/>
      <c r="C488" s="7">
        <f>C176</f>
        <v>15.825000000000003</v>
      </c>
      <c r="D488" s="7">
        <f>D176</f>
        <v>1.907142857142857</v>
      </c>
      <c r="E488" s="7">
        <f>E176</f>
        <v>1.0285714285714287</v>
      </c>
      <c r="F488" s="7">
        <f>F176</f>
        <v>11.935</v>
      </c>
      <c r="G488" s="7">
        <f>G176</f>
        <v>0.97857142857142854</v>
      </c>
      <c r="H488" s="7">
        <f>H176</f>
        <v>1.6714285714285715</v>
      </c>
      <c r="I488" s="7">
        <f>I176</f>
        <v>7.9564285714285718</v>
      </c>
      <c r="J488" s="7">
        <f>J176</f>
        <v>20.578571428571429</v>
      </c>
      <c r="K488" s="7">
        <f>K176</f>
        <v>2.5642857142857141</v>
      </c>
      <c r="L488" s="7">
        <f>L176</f>
        <v>1.5285714285714287</v>
      </c>
      <c r="M488" s="7">
        <f>M176</f>
        <v>12.998571428571429</v>
      </c>
      <c r="N488" s="7">
        <f>N176</f>
        <v>22.700714285714287</v>
      </c>
      <c r="O488" s="7">
        <f>O176</f>
        <v>101.67285714285714</v>
      </c>
      <c r="P488" s="16" t="s">
        <v>281</v>
      </c>
    </row>
    <row r="489" spans="1:16">
      <c r="A489" s="13" t="s">
        <v>248</v>
      </c>
      <c r="B489" s="13"/>
      <c r="C489" s="7">
        <v>0</v>
      </c>
      <c r="D489" s="7">
        <f>0</f>
        <v>0</v>
      </c>
      <c r="E489" s="7">
        <v>0</v>
      </c>
      <c r="F489" s="7">
        <f>F213</f>
        <v>4.2749999999999995</v>
      </c>
      <c r="G489" s="7">
        <f>G213</f>
        <v>10.195</v>
      </c>
      <c r="H489" s="7">
        <f>H213</f>
        <v>157.35500000000002</v>
      </c>
      <c r="I489" s="7">
        <f>I213</f>
        <v>517.84500000000003</v>
      </c>
      <c r="J489" s="7">
        <f>J213</f>
        <v>805.73250000000007</v>
      </c>
      <c r="K489" s="7">
        <f>K213</f>
        <v>305.64749999999998</v>
      </c>
      <c r="L489" s="7">
        <f>L213</f>
        <v>77.642500000000013</v>
      </c>
      <c r="M489" s="7">
        <f>M213</f>
        <v>3.5749999999999997</v>
      </c>
      <c r="N489" s="7">
        <f>N213</f>
        <v>0</v>
      </c>
      <c r="O489" s="7">
        <f>O213</f>
        <v>1882.4675</v>
      </c>
      <c r="P489" s="16" t="s">
        <v>282</v>
      </c>
    </row>
    <row r="490" spans="1:16">
      <c r="A490" s="13" t="s">
        <v>249</v>
      </c>
      <c r="B490" s="13"/>
      <c r="C490" s="7" t="s">
        <v>172</v>
      </c>
      <c r="D490" s="7" t="s">
        <v>172</v>
      </c>
      <c r="E490" s="7" t="s">
        <v>172</v>
      </c>
      <c r="F490" s="7" t="s">
        <v>172</v>
      </c>
      <c r="G490" s="7" t="s">
        <v>172</v>
      </c>
      <c r="H490" s="7" t="s">
        <v>172</v>
      </c>
      <c r="I490" s="7" t="s">
        <v>172</v>
      </c>
      <c r="J490" s="7" t="s">
        <v>172</v>
      </c>
      <c r="K490" s="7" t="s">
        <v>172</v>
      </c>
      <c r="L490" s="7" t="s">
        <v>172</v>
      </c>
      <c r="M490" s="7" t="s">
        <v>172</v>
      </c>
      <c r="N490" s="7" t="s">
        <v>172</v>
      </c>
      <c r="O490" s="7">
        <f>O235</f>
        <v>471.92933333333337</v>
      </c>
      <c r="P490" s="16" t="s">
        <v>283</v>
      </c>
    </row>
    <row r="491" spans="1:16">
      <c r="A491" s="15" t="s">
        <v>250</v>
      </c>
      <c r="B491" s="15"/>
      <c r="C491" s="8">
        <f t="shared" ref="C491:O491" si="40">C253</f>
        <v>1.2666666666666666</v>
      </c>
      <c r="D491" s="8">
        <f t="shared" si="40"/>
        <v>0.81666666666666676</v>
      </c>
      <c r="E491" s="8">
        <f t="shared" si="40"/>
        <v>4.3166666666666673</v>
      </c>
      <c r="F491" s="8">
        <f t="shared" si="40"/>
        <v>29.116666666666664</v>
      </c>
      <c r="G491" s="8">
        <f t="shared" si="40"/>
        <v>60.283333333333331</v>
      </c>
      <c r="H491" s="8">
        <f t="shared" si="40"/>
        <v>30.276666666666667</v>
      </c>
      <c r="I491" s="8">
        <f t="shared" si="40"/>
        <v>36.801666666666669</v>
      </c>
      <c r="J491" s="8">
        <f t="shared" si="40"/>
        <v>12.75</v>
      </c>
      <c r="K491" s="8">
        <f t="shared" si="40"/>
        <v>11.183333333333332</v>
      </c>
      <c r="L491" s="8">
        <f t="shared" si="40"/>
        <v>70.066666666666663</v>
      </c>
      <c r="M491" s="8">
        <f t="shared" si="40"/>
        <v>24.386666666666667</v>
      </c>
      <c r="N491" s="8">
        <f t="shared" si="40"/>
        <v>17.851666666666667</v>
      </c>
      <c r="O491" s="8">
        <f t="shared" si="40"/>
        <v>224.33750000000001</v>
      </c>
      <c r="P491" s="16" t="s">
        <v>284</v>
      </c>
    </row>
    <row r="492" spans="1:16">
      <c r="A492" s="13" t="s">
        <v>251</v>
      </c>
      <c r="B492" s="13"/>
      <c r="C492" s="7">
        <f>C299</f>
        <v>14.651538461538467</v>
      </c>
      <c r="D492" s="7">
        <f t="shared" ref="D492:O492" si="41">D299</f>
        <v>5.0566666666666666</v>
      </c>
      <c r="E492" s="7">
        <f t="shared" si="41"/>
        <v>4.5720512820512811</v>
      </c>
      <c r="F492" s="7">
        <f t="shared" si="41"/>
        <v>8.2989473684210537</v>
      </c>
      <c r="G492" s="7">
        <f t="shared" si="41"/>
        <v>3.5617948717948726</v>
      </c>
      <c r="H492" s="7">
        <f t="shared" si="41"/>
        <v>0.40897435897435896</v>
      </c>
      <c r="I492" s="7">
        <f t="shared" si="41"/>
        <v>0.71153846153846156</v>
      </c>
      <c r="J492" s="7">
        <f t="shared" si="41"/>
        <v>4.3589743589743588E-2</v>
      </c>
      <c r="K492" s="7">
        <f t="shared" si="41"/>
        <v>1.846153846153846E-2</v>
      </c>
      <c r="L492" s="7">
        <f t="shared" si="41"/>
        <v>1.641025641025641</v>
      </c>
      <c r="M492" s="7">
        <f t="shared" si="41"/>
        <v>22.483333333333334</v>
      </c>
      <c r="N492" s="7">
        <f t="shared" si="41"/>
        <v>19.622051282051288</v>
      </c>
      <c r="O492" s="7">
        <f t="shared" si="41"/>
        <v>80.857179487179494</v>
      </c>
      <c r="P492" s="16" t="s">
        <v>285</v>
      </c>
    </row>
    <row r="493" spans="1:16">
      <c r="A493" s="13" t="s">
        <v>252</v>
      </c>
      <c r="B493" s="13"/>
      <c r="C493" s="7">
        <f>C317</f>
        <v>8.3272727272727263</v>
      </c>
      <c r="D493" s="7">
        <f t="shared" ref="D493:O493" si="42">D317</f>
        <v>0</v>
      </c>
      <c r="E493" s="7">
        <f t="shared" si="42"/>
        <v>0</v>
      </c>
      <c r="F493" s="7">
        <f t="shared" si="42"/>
        <v>5.8727272727272721</v>
      </c>
      <c r="G493" s="7">
        <f t="shared" si="42"/>
        <v>0</v>
      </c>
      <c r="H493" s="7">
        <f t="shared" si="42"/>
        <v>3.3090909090909091</v>
      </c>
      <c r="I493" s="7">
        <f t="shared" si="42"/>
        <v>184.65454545454546</v>
      </c>
      <c r="J493" s="7">
        <f t="shared" si="42"/>
        <v>43.6</v>
      </c>
      <c r="K493" s="7">
        <f t="shared" si="42"/>
        <v>11.036363636363637</v>
      </c>
      <c r="L493" s="7">
        <f t="shared" si="42"/>
        <v>2.1</v>
      </c>
      <c r="M493" s="7">
        <f t="shared" si="42"/>
        <v>0</v>
      </c>
      <c r="N493" s="7">
        <f t="shared" si="42"/>
        <v>19.48</v>
      </c>
      <c r="O493" s="7">
        <f t="shared" si="42"/>
        <v>233.49999999999997</v>
      </c>
      <c r="P493" s="16" t="s">
        <v>286</v>
      </c>
    </row>
    <row r="494" spans="1:16">
      <c r="A494" s="13" t="s">
        <v>253</v>
      </c>
      <c r="B494" s="13"/>
      <c r="C494" s="7">
        <f t="shared" ref="C494:O494" si="43">C348</f>
        <v>111.81952380952383</v>
      </c>
      <c r="D494" s="7">
        <f t="shared" si="43"/>
        <v>44.552380952380965</v>
      </c>
      <c r="E494" s="7">
        <f t="shared" si="43"/>
        <v>45.613809523809522</v>
      </c>
      <c r="F494" s="7">
        <f t="shared" si="43"/>
        <v>1.1857142857142855</v>
      </c>
      <c r="G494" s="7">
        <f t="shared" si="43"/>
        <v>3.8823809523809509</v>
      </c>
      <c r="H494" s="7">
        <f t="shared" si="43"/>
        <v>2.0952380952380953</v>
      </c>
      <c r="I494" s="7">
        <f t="shared" si="43"/>
        <v>0.24761904761904757</v>
      </c>
      <c r="J494" s="7">
        <f t="shared" si="43"/>
        <v>0.22857142857142859</v>
      </c>
      <c r="K494" s="7">
        <f t="shared" si="43"/>
        <v>1.7333333333333336</v>
      </c>
      <c r="L494" s="7">
        <f t="shared" si="43"/>
        <v>10.723809523809525</v>
      </c>
      <c r="M494" s="7">
        <f t="shared" si="43"/>
        <v>35.749523809523822</v>
      </c>
      <c r="N494" s="7">
        <f t="shared" si="43"/>
        <v>36.414285714285725</v>
      </c>
      <c r="O494" s="7">
        <f t="shared" si="43"/>
        <v>268.65956521739133</v>
      </c>
      <c r="P494" s="16" t="s">
        <v>287</v>
      </c>
    </row>
    <row r="495" spans="1:16">
      <c r="A495" s="13" t="s">
        <v>254</v>
      </c>
      <c r="B495" s="13"/>
      <c r="C495" s="7">
        <f t="shared" ref="C495:O495" si="44">C369</f>
        <v>111.89</v>
      </c>
      <c r="D495" s="7">
        <f t="shared" si="44"/>
        <v>0.4</v>
      </c>
      <c r="E495" s="7">
        <f t="shared" si="44"/>
        <v>0.5</v>
      </c>
      <c r="F495" s="7">
        <f t="shared" si="44"/>
        <v>0.89999999999999991</v>
      </c>
      <c r="G495" s="7">
        <f t="shared" si="44"/>
        <v>2.5</v>
      </c>
      <c r="H495" s="7">
        <f t="shared" si="44"/>
        <v>0</v>
      </c>
      <c r="I495" s="7">
        <f t="shared" si="44"/>
        <v>39.72</v>
      </c>
      <c r="J495" s="7">
        <f t="shared" si="44"/>
        <v>3</v>
      </c>
      <c r="K495" s="7">
        <f t="shared" si="44"/>
        <v>0</v>
      </c>
      <c r="L495" s="7">
        <f t="shared" si="44"/>
        <v>0</v>
      </c>
      <c r="M495" s="7">
        <f t="shared" si="44"/>
        <v>4</v>
      </c>
      <c r="N495" s="7">
        <f t="shared" si="44"/>
        <v>68.8</v>
      </c>
      <c r="O495" s="7">
        <f t="shared" si="44"/>
        <v>231.70999999999998</v>
      </c>
      <c r="P495" s="16" t="s">
        <v>288</v>
      </c>
    </row>
    <row r="496" spans="1:16">
      <c r="A496" s="13" t="s">
        <v>255</v>
      </c>
      <c r="B496" s="13"/>
      <c r="C496" s="7">
        <f t="shared" ref="C496:O496" si="45">C376</f>
        <v>51.39</v>
      </c>
      <c r="D496" s="7">
        <f t="shared" si="45"/>
        <v>1.9</v>
      </c>
      <c r="E496" s="7">
        <f t="shared" si="45"/>
        <v>2.5</v>
      </c>
      <c r="F496" s="7">
        <f t="shared" si="45"/>
        <v>2.7</v>
      </c>
      <c r="G496" s="7">
        <f t="shared" si="45"/>
        <v>0</v>
      </c>
      <c r="H496" s="7">
        <f t="shared" si="45"/>
        <v>0</v>
      </c>
      <c r="I496" s="7">
        <f t="shared" si="45"/>
        <v>0.6</v>
      </c>
      <c r="J496" s="7">
        <f t="shared" si="45"/>
        <v>0</v>
      </c>
      <c r="K496" s="7">
        <f t="shared" si="45"/>
        <v>0</v>
      </c>
      <c r="L496" s="7">
        <f t="shared" si="45"/>
        <v>0</v>
      </c>
      <c r="M496" s="7">
        <f t="shared" si="45"/>
        <v>9.6</v>
      </c>
      <c r="N496" s="7">
        <f t="shared" si="45"/>
        <v>68.17</v>
      </c>
      <c r="O496" s="7">
        <f t="shared" si="45"/>
        <v>136.86000000000001</v>
      </c>
      <c r="P496" s="16" t="s">
        <v>289</v>
      </c>
    </row>
    <row r="497" spans="1:16">
      <c r="A497" s="13" t="s">
        <v>256</v>
      </c>
      <c r="B497" s="13"/>
      <c r="C497" s="7">
        <f t="shared" ref="C497:O497" si="46">C387</f>
        <v>106.5</v>
      </c>
      <c r="D497" s="7">
        <f t="shared" si="46"/>
        <v>58.55</v>
      </c>
      <c r="E497" s="7">
        <f t="shared" si="46"/>
        <v>73.599999999999994</v>
      </c>
      <c r="F497" s="7">
        <f t="shared" si="46"/>
        <v>1.65</v>
      </c>
      <c r="G497" s="7">
        <f t="shared" si="46"/>
        <v>5.6</v>
      </c>
      <c r="H497" s="7">
        <f t="shared" si="46"/>
        <v>4.5999999999999996</v>
      </c>
      <c r="I497" s="7">
        <f t="shared" si="46"/>
        <v>0</v>
      </c>
      <c r="J497" s="7">
        <f t="shared" si="46"/>
        <v>0.25</v>
      </c>
      <c r="K497" s="7">
        <f t="shared" si="46"/>
        <v>5.8000000000000007</v>
      </c>
      <c r="L497" s="7">
        <f t="shared" si="46"/>
        <v>9.65</v>
      </c>
      <c r="M497" s="7">
        <f t="shared" si="46"/>
        <v>55.15</v>
      </c>
      <c r="N497" s="7">
        <f t="shared" si="46"/>
        <v>17.3</v>
      </c>
      <c r="O497" s="7">
        <f t="shared" si="46"/>
        <v>338.65</v>
      </c>
      <c r="P497" s="16" t="s">
        <v>290</v>
      </c>
    </row>
    <row r="498" spans="1:16">
      <c r="A498" s="13" t="s">
        <v>257</v>
      </c>
      <c r="B498" s="13"/>
      <c r="C498" s="7">
        <f t="shared" ref="C498:O498" si="47">C408</f>
        <v>31.327272727272728</v>
      </c>
      <c r="D498" s="7">
        <f t="shared" si="47"/>
        <v>14.681818181818182</v>
      </c>
      <c r="E498" s="7">
        <f t="shared" si="47"/>
        <v>16.236363636363635</v>
      </c>
      <c r="F498" s="7">
        <f t="shared" si="47"/>
        <v>0.94545454545454544</v>
      </c>
      <c r="G498" s="7">
        <f t="shared" si="47"/>
        <v>2.2545454545454549</v>
      </c>
      <c r="H498" s="7">
        <f t="shared" si="47"/>
        <v>0.34545454545454551</v>
      </c>
      <c r="I498" s="7">
        <f t="shared" si="47"/>
        <v>4.5454545454545456E-2</v>
      </c>
      <c r="J498" s="7">
        <f t="shared" si="47"/>
        <v>2.5636363636363639</v>
      </c>
      <c r="K498" s="7">
        <f t="shared" si="47"/>
        <v>2.5636363636363644</v>
      </c>
      <c r="L498" s="7">
        <f t="shared" si="47"/>
        <v>5.4909090909090903</v>
      </c>
      <c r="M498" s="7">
        <f t="shared" si="47"/>
        <v>13.10181818181818</v>
      </c>
      <c r="N498" s="7">
        <f t="shared" si="47"/>
        <v>3.6909090909090909</v>
      </c>
      <c r="O498" s="7">
        <f t="shared" si="47"/>
        <v>93.24727272727273</v>
      </c>
      <c r="P498" s="16" t="s">
        <v>291</v>
      </c>
    </row>
    <row r="499" spans="1:16">
      <c r="A499" s="13" t="s">
        <v>258</v>
      </c>
      <c r="B499" s="13"/>
      <c r="C499" s="7">
        <f t="shared" ref="C499:O499" si="48">C435</f>
        <v>17.257894736842104</v>
      </c>
      <c r="D499" s="7">
        <f t="shared" si="48"/>
        <v>6.1789473684210519</v>
      </c>
      <c r="E499" s="7">
        <f t="shared" si="48"/>
        <v>7.3210526315789473</v>
      </c>
      <c r="F499" s="7">
        <f t="shared" si="48"/>
        <v>0</v>
      </c>
      <c r="G499" s="7">
        <f t="shared" si="48"/>
        <v>0.14736842105263157</v>
      </c>
      <c r="H499" s="7">
        <f t="shared" si="48"/>
        <v>0</v>
      </c>
      <c r="I499" s="7">
        <f t="shared" si="48"/>
        <v>0</v>
      </c>
      <c r="J499" s="7">
        <f t="shared" si="48"/>
        <v>0</v>
      </c>
      <c r="K499" s="7">
        <f t="shared" si="48"/>
        <v>2.6315789473684209E-2</v>
      </c>
      <c r="L499" s="7">
        <f t="shared" si="48"/>
        <v>5.8842105263157896</v>
      </c>
      <c r="M499" s="7">
        <f t="shared" si="48"/>
        <v>1.4842105263157896</v>
      </c>
      <c r="N499" s="7">
        <f t="shared" si="48"/>
        <v>8.2157894736842092</v>
      </c>
      <c r="O499" s="7">
        <f t="shared" si="48"/>
        <v>45.715789473684211</v>
      </c>
      <c r="P499" s="16" t="s">
        <v>292</v>
      </c>
    </row>
    <row r="500" spans="1:16">
      <c r="A500" s="13" t="s">
        <v>259</v>
      </c>
      <c r="B500" s="13"/>
      <c r="C500" s="7" t="s">
        <v>172</v>
      </c>
      <c r="D500" s="7" t="s">
        <v>172</v>
      </c>
      <c r="E500" s="7" t="s">
        <v>172</v>
      </c>
      <c r="F500" s="7" t="s">
        <v>172</v>
      </c>
      <c r="G500" s="7" t="s">
        <v>172</v>
      </c>
      <c r="H500" s="7" t="s">
        <v>172</v>
      </c>
      <c r="I500" s="7" t="s">
        <v>172</v>
      </c>
      <c r="J500" s="7" t="s">
        <v>172</v>
      </c>
      <c r="K500" s="7" t="s">
        <v>172</v>
      </c>
      <c r="L500" s="7" t="s">
        <v>172</v>
      </c>
      <c r="M500" s="7" t="s">
        <v>172</v>
      </c>
      <c r="N500" s="7" t="s">
        <v>172</v>
      </c>
      <c r="O500" s="7">
        <f>N442</f>
        <v>30.4</v>
      </c>
      <c r="P500" s="16" t="s">
        <v>293</v>
      </c>
    </row>
    <row r="501" spans="1:16">
      <c r="A501" s="13" t="s">
        <v>260</v>
      </c>
      <c r="B501" s="13"/>
      <c r="C501" s="7">
        <f t="shared" ref="C501:O501" si="49">C457</f>
        <v>8.7499999999999994E-2</v>
      </c>
      <c r="D501" s="7">
        <f t="shared" si="49"/>
        <v>0.21250000000000002</v>
      </c>
      <c r="E501" s="7">
        <f t="shared" si="49"/>
        <v>2.5000000000000001E-2</v>
      </c>
      <c r="F501" s="7">
        <f t="shared" si="49"/>
        <v>0</v>
      </c>
      <c r="G501" s="7">
        <f t="shared" si="49"/>
        <v>1.325</v>
      </c>
      <c r="H501" s="7">
        <f t="shared" si="49"/>
        <v>31.744999999999997</v>
      </c>
      <c r="I501" s="7">
        <f t="shared" si="49"/>
        <v>28.235000000000003</v>
      </c>
      <c r="J501" s="7">
        <f t="shared" si="49"/>
        <v>63.196249999999999</v>
      </c>
      <c r="K501" s="7">
        <f t="shared" si="49"/>
        <v>63.597500000000004</v>
      </c>
      <c r="L501" s="7">
        <f t="shared" si="49"/>
        <v>9.6149999999999984</v>
      </c>
      <c r="M501" s="7">
        <f t="shared" si="49"/>
        <v>3.7499999999999999E-2</v>
      </c>
      <c r="N501" s="7">
        <f t="shared" si="49"/>
        <v>2.1374999999999997</v>
      </c>
      <c r="O501" s="7">
        <f t="shared" si="49"/>
        <v>200.21375</v>
      </c>
      <c r="P501" s="16" t="s">
        <v>294</v>
      </c>
    </row>
    <row r="502" spans="1:16">
      <c r="A502" s="13" t="s">
        <v>261</v>
      </c>
      <c r="B502" s="13"/>
      <c r="C502" s="7">
        <f t="shared" ref="C502:O502" si="50">C474</f>
        <v>9.1</v>
      </c>
      <c r="D502" s="7">
        <f t="shared" si="50"/>
        <v>1.4428571428571428</v>
      </c>
      <c r="E502" s="7">
        <f t="shared" si="50"/>
        <v>4.2428571428571429</v>
      </c>
      <c r="F502" s="7">
        <f t="shared" si="50"/>
        <v>27.228571428571428</v>
      </c>
      <c r="G502" s="7">
        <f t="shared" si="50"/>
        <v>8.1771428571428579</v>
      </c>
      <c r="H502" s="7">
        <f t="shared" si="50"/>
        <v>14.068571428571428</v>
      </c>
      <c r="I502" s="7">
        <f t="shared" si="50"/>
        <v>49.620000000000005</v>
      </c>
      <c r="J502" s="7">
        <f t="shared" si="50"/>
        <v>87.318571428571431</v>
      </c>
      <c r="K502" s="7">
        <f t="shared" si="50"/>
        <v>27.168571428571429</v>
      </c>
      <c r="L502" s="7">
        <f t="shared" si="50"/>
        <v>7.5671428571428567</v>
      </c>
      <c r="M502" s="7">
        <f t="shared" si="50"/>
        <v>1.7428571428571427</v>
      </c>
      <c r="N502" s="7">
        <f t="shared" si="50"/>
        <v>7.6857142857142851</v>
      </c>
      <c r="O502" s="7">
        <f t="shared" si="50"/>
        <v>245.36285714285714</v>
      </c>
      <c r="P502" s="16" t="s">
        <v>295</v>
      </c>
    </row>
    <row r="503" spans="1:16">
      <c r="A503" s="79" t="s">
        <v>348</v>
      </c>
      <c r="B503" s="79"/>
      <c r="C503" s="79"/>
      <c r="D503" s="79"/>
      <c r="E503" s="79"/>
      <c r="F503" s="79"/>
      <c r="G503" s="79"/>
      <c r="P503" s="3" t="s">
        <v>296</v>
      </c>
    </row>
    <row r="504" spans="1:16">
      <c r="A504" s="79" t="s">
        <v>408</v>
      </c>
      <c r="B504" s="79"/>
      <c r="C504" s="79"/>
      <c r="D504" s="79"/>
      <c r="E504" s="79"/>
      <c r="F504" s="79"/>
      <c r="G504" s="79"/>
    </row>
    <row r="505" spans="1:16">
      <c r="A505" s="3" t="s">
        <v>679</v>
      </c>
    </row>
  </sheetData>
  <mergeCells count="93">
    <mergeCell ref="N302:P302"/>
    <mergeCell ref="A343:A344"/>
    <mergeCell ref="B343:B344"/>
    <mergeCell ref="A345:A346"/>
    <mergeCell ref="B345:B346"/>
    <mergeCell ref="A337:A338"/>
    <mergeCell ref="B337:B338"/>
    <mergeCell ref="A339:A340"/>
    <mergeCell ref="B339:B340"/>
    <mergeCell ref="A341:A342"/>
    <mergeCell ref="B341:B342"/>
    <mergeCell ref="A331:A332"/>
    <mergeCell ref="B331:B332"/>
    <mergeCell ref="A333:A334"/>
    <mergeCell ref="B333:B334"/>
    <mergeCell ref="A335:A336"/>
    <mergeCell ref="B335:B336"/>
    <mergeCell ref="A325:A326"/>
    <mergeCell ref="B325:B326"/>
    <mergeCell ref="A327:A328"/>
    <mergeCell ref="B327:B328"/>
    <mergeCell ref="A329:A330"/>
    <mergeCell ref="B329:B330"/>
    <mergeCell ref="A372:C372"/>
    <mergeCell ref="A380:C380"/>
    <mergeCell ref="A358:A359"/>
    <mergeCell ref="P358:P359"/>
    <mergeCell ref="A479:A480"/>
    <mergeCell ref="P479:P480"/>
    <mergeCell ref="A393:C393"/>
    <mergeCell ref="A412:C412"/>
    <mergeCell ref="A437:C437"/>
    <mergeCell ref="A445:D445"/>
    <mergeCell ref="A463:C463"/>
    <mergeCell ref="A447:A448"/>
    <mergeCell ref="P447:P448"/>
    <mergeCell ref="A465:A466"/>
    <mergeCell ref="P465:P466"/>
    <mergeCell ref="A395:A396"/>
    <mergeCell ref="A2:D2"/>
    <mergeCell ref="P4:P5"/>
    <mergeCell ref="A4:A5"/>
    <mergeCell ref="A14:E14"/>
    <mergeCell ref="A32:D32"/>
    <mergeCell ref="A29:D29"/>
    <mergeCell ref="A12:D12"/>
    <mergeCell ref="A41:D41"/>
    <mergeCell ref="A78:D78"/>
    <mergeCell ref="A118:D118"/>
    <mergeCell ref="A16:A17"/>
    <mergeCell ref="P16:P17"/>
    <mergeCell ref="A34:A35"/>
    <mergeCell ref="P34:P35"/>
    <mergeCell ref="A43:A44"/>
    <mergeCell ref="A80:A81"/>
    <mergeCell ref="P80:P81"/>
    <mergeCell ref="P43:P44"/>
    <mergeCell ref="A218:A219"/>
    <mergeCell ref="P218:P219"/>
    <mergeCell ref="A120:A121"/>
    <mergeCell ref="P120:P121"/>
    <mergeCell ref="A126:D126"/>
    <mergeCell ref="A135:D135"/>
    <mergeCell ref="N135:P135"/>
    <mergeCell ref="A181:D181"/>
    <mergeCell ref="A216:D216"/>
    <mergeCell ref="A128:A129"/>
    <mergeCell ref="P128:P129"/>
    <mergeCell ref="A137:A138"/>
    <mergeCell ref="P137:P138"/>
    <mergeCell ref="A356:C356"/>
    <mergeCell ref="A243:A244"/>
    <mergeCell ref="N1:P1"/>
    <mergeCell ref="O2:P2"/>
    <mergeCell ref="B323:B324"/>
    <mergeCell ref="A241:D241"/>
    <mergeCell ref="P243:P244"/>
    <mergeCell ref="A304:A305"/>
    <mergeCell ref="P304:P305"/>
    <mergeCell ref="A323:A324"/>
    <mergeCell ref="P323:P324"/>
    <mergeCell ref="A256:D256"/>
    <mergeCell ref="A302:D302"/>
    <mergeCell ref="A321:D321"/>
    <mergeCell ref="A183:A184"/>
    <mergeCell ref="P183:P184"/>
    <mergeCell ref="P395:P396"/>
    <mergeCell ref="A439:A440"/>
    <mergeCell ref="P439:P440"/>
    <mergeCell ref="A374:A375"/>
    <mergeCell ref="P374:P375"/>
    <mergeCell ref="A382:A383"/>
    <mergeCell ref="P382:P383"/>
  </mergeCells>
  <phoneticPr fontId="33" type="noConversion"/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rightToLeft="1" workbookViewId="0">
      <selection activeCell="A6" sqref="A6:XFD6"/>
    </sheetView>
  </sheetViews>
  <sheetFormatPr defaultRowHeight="15"/>
  <sheetData>
    <row r="2" spans="1:13">
      <c r="A2" t="s">
        <v>356</v>
      </c>
    </row>
    <row r="3" spans="1:13">
      <c r="A3" t="s">
        <v>357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13">
      <c r="A4" t="s">
        <v>320</v>
      </c>
      <c r="B4">
        <v>26.5</v>
      </c>
      <c r="C4">
        <v>13</v>
      </c>
      <c r="D4">
        <v>12.7</v>
      </c>
      <c r="E4">
        <v>5.2</v>
      </c>
      <c r="F4">
        <v>10.8</v>
      </c>
      <c r="G4" t="s">
        <v>355</v>
      </c>
      <c r="H4">
        <v>0</v>
      </c>
      <c r="I4">
        <v>0</v>
      </c>
      <c r="J4">
        <v>0</v>
      </c>
      <c r="K4">
        <v>12.8</v>
      </c>
      <c r="L4">
        <v>24.1</v>
      </c>
      <c r="M4">
        <v>3.5</v>
      </c>
    </row>
    <row r="5" spans="1:13">
      <c r="A5" t="s">
        <v>319</v>
      </c>
      <c r="B5">
        <v>50.9</v>
      </c>
      <c r="C5">
        <v>8.1999999999999993</v>
      </c>
      <c r="D5">
        <v>10.3</v>
      </c>
      <c r="E5">
        <v>4.0999999999999996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12.4</v>
      </c>
      <c r="M5">
        <v>13.3</v>
      </c>
    </row>
    <row r="6" spans="1:13">
      <c r="A6" t="s">
        <v>223</v>
      </c>
      <c r="B6" t="s">
        <v>355</v>
      </c>
      <c r="C6">
        <v>9.6999999999999993</v>
      </c>
      <c r="D6">
        <v>4.7</v>
      </c>
      <c r="E6">
        <v>2.8</v>
      </c>
      <c r="F6">
        <v>0</v>
      </c>
      <c r="G6">
        <v>8.3000000000000007</v>
      </c>
      <c r="H6">
        <v>0</v>
      </c>
      <c r="I6">
        <v>0</v>
      </c>
      <c r="J6">
        <v>0</v>
      </c>
      <c r="K6">
        <v>10</v>
      </c>
      <c r="L6" t="s">
        <v>355</v>
      </c>
      <c r="M6">
        <v>3</v>
      </c>
    </row>
    <row r="7" spans="1:13">
      <c r="A7" t="s">
        <v>104</v>
      </c>
      <c r="B7">
        <v>58</v>
      </c>
      <c r="C7">
        <v>24.6</v>
      </c>
      <c r="D7">
        <v>9.6</v>
      </c>
      <c r="E7" t="s">
        <v>355</v>
      </c>
      <c r="F7" t="s">
        <v>355</v>
      </c>
      <c r="G7" t="s">
        <v>355</v>
      </c>
      <c r="H7">
        <v>0</v>
      </c>
      <c r="I7">
        <v>0</v>
      </c>
      <c r="J7">
        <v>0</v>
      </c>
      <c r="K7">
        <v>1.4</v>
      </c>
      <c r="L7">
        <v>8.9</v>
      </c>
      <c r="M7">
        <v>6.6</v>
      </c>
    </row>
    <row r="8" spans="1:13">
      <c r="A8" t="s">
        <v>358</v>
      </c>
      <c r="B8">
        <v>13.3</v>
      </c>
      <c r="C8">
        <v>11.9</v>
      </c>
      <c r="D8">
        <v>3.1</v>
      </c>
      <c r="E8">
        <v>6.9</v>
      </c>
      <c r="F8" t="s">
        <v>355</v>
      </c>
      <c r="G8">
        <v>0</v>
      </c>
      <c r="H8">
        <v>0</v>
      </c>
      <c r="I8">
        <v>0</v>
      </c>
      <c r="J8">
        <v>0</v>
      </c>
      <c r="K8">
        <v>16.100000000000001</v>
      </c>
      <c r="L8">
        <v>28.2</v>
      </c>
      <c r="M8">
        <v>3.1</v>
      </c>
    </row>
    <row r="9" spans="1:13">
      <c r="A9" t="s">
        <v>312</v>
      </c>
      <c r="B9">
        <v>4.8</v>
      </c>
      <c r="C9">
        <v>10.7</v>
      </c>
      <c r="D9" t="s">
        <v>355</v>
      </c>
      <c r="E9">
        <v>1.9</v>
      </c>
      <c r="F9" t="s">
        <v>355</v>
      </c>
      <c r="G9">
        <v>0</v>
      </c>
      <c r="H9">
        <v>0</v>
      </c>
      <c r="I9">
        <v>0</v>
      </c>
      <c r="J9">
        <v>0</v>
      </c>
      <c r="K9">
        <v>19.7</v>
      </c>
      <c r="L9" t="s">
        <v>355</v>
      </c>
      <c r="M9">
        <v>2.4</v>
      </c>
    </row>
    <row r="10" spans="1:13">
      <c r="A10" t="s">
        <v>107</v>
      </c>
      <c r="B10">
        <v>43.3</v>
      </c>
      <c r="C10">
        <v>4</v>
      </c>
      <c r="D10">
        <v>6.8</v>
      </c>
      <c r="E10" t="s">
        <v>355</v>
      </c>
      <c r="F10">
        <v>0</v>
      </c>
      <c r="G10">
        <v>2.2000000000000002</v>
      </c>
      <c r="H10">
        <v>0</v>
      </c>
      <c r="I10" t="s">
        <v>355</v>
      </c>
      <c r="J10">
        <v>0</v>
      </c>
      <c r="K10">
        <v>2.7</v>
      </c>
      <c r="L10">
        <v>11.9</v>
      </c>
      <c r="M10">
        <v>0</v>
      </c>
    </row>
    <row r="11" spans="1:13">
      <c r="A11" t="s">
        <v>317</v>
      </c>
      <c r="B11">
        <v>3.5</v>
      </c>
      <c r="C11">
        <v>6.3</v>
      </c>
      <c r="D11" t="s">
        <v>355</v>
      </c>
      <c r="E11">
        <v>24.6</v>
      </c>
      <c r="F11">
        <v>3.5</v>
      </c>
      <c r="G11">
        <v>0</v>
      </c>
      <c r="H11">
        <v>0</v>
      </c>
      <c r="I11">
        <v>0</v>
      </c>
      <c r="J11">
        <v>0</v>
      </c>
      <c r="K11">
        <v>6</v>
      </c>
      <c r="L11">
        <v>12</v>
      </c>
      <c r="M11">
        <v>2.5</v>
      </c>
    </row>
    <row r="12" spans="1:13">
      <c r="A12" t="s">
        <v>316</v>
      </c>
      <c r="B12">
        <v>23.2</v>
      </c>
      <c r="C12" t="s">
        <v>355</v>
      </c>
      <c r="D12">
        <v>2.5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>
      <c r="A13" t="s">
        <v>103</v>
      </c>
      <c r="B13">
        <v>4.4000000000000004</v>
      </c>
      <c r="C13">
        <v>17.899999999999999</v>
      </c>
      <c r="D13">
        <v>1.7</v>
      </c>
      <c r="E13">
        <v>14.2</v>
      </c>
      <c r="F13">
        <v>1.2</v>
      </c>
      <c r="G13">
        <v>0</v>
      </c>
      <c r="H13">
        <v>0</v>
      </c>
      <c r="I13">
        <v>0</v>
      </c>
      <c r="J13">
        <v>0</v>
      </c>
      <c r="K13">
        <v>1.3</v>
      </c>
      <c r="L13">
        <v>27.8</v>
      </c>
      <c r="M13">
        <v>3.9</v>
      </c>
    </row>
    <row r="14" spans="1:13">
      <c r="A14" t="s">
        <v>310</v>
      </c>
      <c r="B14">
        <v>1</v>
      </c>
      <c r="C14">
        <v>19.8</v>
      </c>
      <c r="D14">
        <v>14.4</v>
      </c>
      <c r="E14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3.5</v>
      </c>
      <c r="M14">
        <v>49.6</v>
      </c>
    </row>
    <row r="15" spans="1:13">
      <c r="A15" t="s">
        <v>311</v>
      </c>
      <c r="B15" t="s">
        <v>355</v>
      </c>
      <c r="C15">
        <v>3.4</v>
      </c>
      <c r="D15">
        <v>10.3</v>
      </c>
      <c r="E15">
        <v>29.2</v>
      </c>
      <c r="F15">
        <v>2.2999999999999998</v>
      </c>
      <c r="G15">
        <v>0</v>
      </c>
      <c r="H15">
        <v>0</v>
      </c>
      <c r="I15">
        <v>0</v>
      </c>
      <c r="J15">
        <v>0</v>
      </c>
      <c r="K15">
        <v>0</v>
      </c>
      <c r="L15">
        <v>12.9</v>
      </c>
      <c r="M15">
        <v>29.4</v>
      </c>
    </row>
    <row r="16" spans="1:13">
      <c r="A16" t="s">
        <v>308</v>
      </c>
      <c r="B16">
        <v>52.1</v>
      </c>
      <c r="C16">
        <v>4.9000000000000004</v>
      </c>
      <c r="D16">
        <v>0</v>
      </c>
      <c r="E16" t="s">
        <v>355</v>
      </c>
      <c r="F16">
        <v>2.4</v>
      </c>
      <c r="G16">
        <v>1.4</v>
      </c>
      <c r="H16">
        <v>0</v>
      </c>
      <c r="I16">
        <v>0</v>
      </c>
      <c r="J16" t="s">
        <v>355</v>
      </c>
      <c r="K16" t="s">
        <v>355</v>
      </c>
      <c r="L16">
        <v>17</v>
      </c>
      <c r="M16">
        <v>0</v>
      </c>
    </row>
    <row r="17" spans="1:13">
      <c r="A17" t="s">
        <v>305</v>
      </c>
      <c r="B17">
        <v>2.5</v>
      </c>
      <c r="C17">
        <v>9.8000000000000007</v>
      </c>
      <c r="D17">
        <v>11</v>
      </c>
      <c r="E17">
        <v>8.6</v>
      </c>
      <c r="F17">
        <v>7.8</v>
      </c>
      <c r="G17">
        <v>0</v>
      </c>
      <c r="H17">
        <v>0</v>
      </c>
      <c r="I17">
        <v>0</v>
      </c>
      <c r="J17">
        <v>0</v>
      </c>
      <c r="K17">
        <v>0</v>
      </c>
      <c r="L17">
        <v>16.2</v>
      </c>
      <c r="M17">
        <v>5</v>
      </c>
    </row>
    <row r="18" spans="1:13">
      <c r="A18" t="s">
        <v>309</v>
      </c>
      <c r="B18">
        <v>5.0999999999999996</v>
      </c>
      <c r="C18">
        <v>31.7</v>
      </c>
      <c r="D18">
        <v>0</v>
      </c>
      <c r="E18">
        <v>0</v>
      </c>
      <c r="F18">
        <v>0</v>
      </c>
      <c r="G18">
        <v>0</v>
      </c>
      <c r="H18" t="s">
        <v>355</v>
      </c>
      <c r="I18">
        <v>0</v>
      </c>
      <c r="J18">
        <v>0</v>
      </c>
      <c r="K18" t="s">
        <v>355</v>
      </c>
      <c r="L18" t="s">
        <v>355</v>
      </c>
      <c r="M18">
        <v>0</v>
      </c>
    </row>
    <row r="19" spans="1:13">
      <c r="A19" t="s">
        <v>307</v>
      </c>
      <c r="B19">
        <v>30</v>
      </c>
      <c r="C19">
        <v>0</v>
      </c>
      <c r="D19">
        <v>0</v>
      </c>
      <c r="E19">
        <v>0</v>
      </c>
      <c r="F19">
        <v>1</v>
      </c>
      <c r="G19">
        <v>1.5</v>
      </c>
      <c r="H19">
        <v>0</v>
      </c>
      <c r="I19">
        <v>0</v>
      </c>
      <c r="J19">
        <v>0</v>
      </c>
      <c r="K19">
        <v>2.8</v>
      </c>
      <c r="L19">
        <v>0</v>
      </c>
      <c r="M19" t="s">
        <v>355</v>
      </c>
    </row>
    <row r="20" spans="1:13">
      <c r="A20" t="s">
        <v>359</v>
      </c>
      <c r="B20">
        <v>0</v>
      </c>
      <c r="C20">
        <v>1</v>
      </c>
      <c r="D20">
        <v>0</v>
      </c>
      <c r="E20" t="s">
        <v>355</v>
      </c>
      <c r="F20">
        <v>47.1</v>
      </c>
      <c r="G20">
        <v>37.4</v>
      </c>
      <c r="H20">
        <v>0</v>
      </c>
      <c r="I20">
        <v>62.3</v>
      </c>
      <c r="J20">
        <v>12</v>
      </c>
      <c r="K20">
        <v>24</v>
      </c>
      <c r="L20">
        <v>15.5</v>
      </c>
      <c r="M20">
        <v>3.3</v>
      </c>
    </row>
    <row r="21" spans="1:13">
      <c r="A21" t="s">
        <v>106</v>
      </c>
      <c r="B21">
        <v>1</v>
      </c>
      <c r="C21">
        <v>0</v>
      </c>
      <c r="D21" t="s">
        <v>355</v>
      </c>
      <c r="E21">
        <v>1</v>
      </c>
      <c r="F21">
        <v>44</v>
      </c>
      <c r="G21">
        <v>3.4</v>
      </c>
      <c r="H21">
        <v>0</v>
      </c>
      <c r="I21">
        <v>0</v>
      </c>
      <c r="J21" t="s">
        <v>355</v>
      </c>
      <c r="K21">
        <v>10.4</v>
      </c>
      <c r="L21">
        <v>49.3</v>
      </c>
      <c r="M21">
        <v>2.5</v>
      </c>
    </row>
    <row r="22" spans="1:13">
      <c r="A22" t="s">
        <v>110</v>
      </c>
      <c r="B22" t="s">
        <v>355</v>
      </c>
      <c r="C22" t="s">
        <v>355</v>
      </c>
      <c r="D22">
        <v>0</v>
      </c>
      <c r="E22">
        <v>21.2</v>
      </c>
      <c r="F22">
        <v>49.5</v>
      </c>
      <c r="G22">
        <v>1.5</v>
      </c>
      <c r="H22">
        <v>6.5</v>
      </c>
      <c r="I22">
        <v>39.700000000000003</v>
      </c>
      <c r="J22">
        <v>0</v>
      </c>
      <c r="K22">
        <v>0</v>
      </c>
      <c r="L22">
        <v>11.2</v>
      </c>
      <c r="M22" t="s">
        <v>355</v>
      </c>
    </row>
    <row r="23" spans="1:13">
      <c r="A23" t="s">
        <v>306</v>
      </c>
      <c r="B23">
        <v>0</v>
      </c>
      <c r="C23">
        <v>0</v>
      </c>
      <c r="D23">
        <v>0</v>
      </c>
      <c r="E23">
        <v>18.2</v>
      </c>
      <c r="F23">
        <v>2</v>
      </c>
      <c r="G23">
        <v>0</v>
      </c>
      <c r="H23">
        <v>0</v>
      </c>
      <c r="I23">
        <v>0</v>
      </c>
      <c r="J23" t="s">
        <v>355</v>
      </c>
      <c r="K23">
        <v>0</v>
      </c>
      <c r="L23">
        <v>5.9</v>
      </c>
      <c r="M23" t="s">
        <v>355</v>
      </c>
    </row>
    <row r="24" spans="1:13">
      <c r="A24" t="s">
        <v>313</v>
      </c>
      <c r="B24">
        <v>0</v>
      </c>
      <c r="C24">
        <v>1.1000000000000001</v>
      </c>
      <c r="D24">
        <v>0</v>
      </c>
      <c r="E24">
        <v>3.7</v>
      </c>
      <c r="F24">
        <v>51.5</v>
      </c>
      <c r="G24" t="s">
        <v>355</v>
      </c>
      <c r="H24">
        <v>0</v>
      </c>
      <c r="I24">
        <v>6.4</v>
      </c>
      <c r="J24">
        <v>0</v>
      </c>
      <c r="K24">
        <v>0</v>
      </c>
      <c r="L24">
        <v>13.2</v>
      </c>
      <c r="M24">
        <v>0</v>
      </c>
    </row>
    <row r="25" spans="1:13">
      <c r="A25" t="s">
        <v>314</v>
      </c>
      <c r="B25">
        <v>0</v>
      </c>
      <c r="C25">
        <v>2</v>
      </c>
      <c r="D25" t="s">
        <v>355</v>
      </c>
      <c r="E25">
        <v>17.2</v>
      </c>
      <c r="F25">
        <v>63</v>
      </c>
      <c r="G25">
        <v>28.9</v>
      </c>
      <c r="H25">
        <v>9.1999999999999993</v>
      </c>
      <c r="I25">
        <v>54.8</v>
      </c>
      <c r="J25">
        <v>1.8</v>
      </c>
      <c r="K25">
        <v>1</v>
      </c>
      <c r="L25">
        <v>9.6999999999999993</v>
      </c>
      <c r="M25">
        <v>0</v>
      </c>
    </row>
    <row r="26" spans="1:13">
      <c r="A26" t="s">
        <v>108</v>
      </c>
      <c r="B26">
        <v>0</v>
      </c>
      <c r="C26">
        <v>5</v>
      </c>
      <c r="D26">
        <v>0</v>
      </c>
      <c r="E26">
        <v>7.4</v>
      </c>
      <c r="F26">
        <v>158.69999999999999</v>
      </c>
      <c r="G26">
        <v>15.8</v>
      </c>
      <c r="H26">
        <v>4.0999999999999996</v>
      </c>
      <c r="I26">
        <v>97.2</v>
      </c>
      <c r="J26">
        <v>2</v>
      </c>
      <c r="K26">
        <v>0</v>
      </c>
      <c r="L26">
        <v>14.2</v>
      </c>
      <c r="M26" t="s">
        <v>355</v>
      </c>
    </row>
    <row r="27" spans="1:13">
      <c r="A27" t="s">
        <v>105</v>
      </c>
      <c r="B27">
        <v>0</v>
      </c>
      <c r="C27">
        <v>2.1</v>
      </c>
      <c r="D27" t="s">
        <v>355</v>
      </c>
      <c r="E27">
        <v>14.7</v>
      </c>
      <c r="F27">
        <v>44.2</v>
      </c>
      <c r="G27">
        <v>0</v>
      </c>
      <c r="H27">
        <v>0</v>
      </c>
      <c r="I27">
        <v>4.5</v>
      </c>
      <c r="J27">
        <v>0</v>
      </c>
      <c r="K27">
        <v>0</v>
      </c>
      <c r="L27" t="s">
        <v>355</v>
      </c>
      <c r="M27" t="s">
        <v>355</v>
      </c>
    </row>
    <row r="28" spans="1:13">
      <c r="A28" t="s">
        <v>324</v>
      </c>
      <c r="B28">
        <v>0</v>
      </c>
      <c r="C28">
        <v>0</v>
      </c>
      <c r="D28">
        <v>0</v>
      </c>
      <c r="E28">
        <v>12.3</v>
      </c>
      <c r="F28">
        <v>16.399999999999999</v>
      </c>
      <c r="G28">
        <v>0</v>
      </c>
      <c r="H28" t="s">
        <v>355</v>
      </c>
      <c r="I28">
        <v>0</v>
      </c>
      <c r="J28">
        <v>7</v>
      </c>
      <c r="K28">
        <v>0</v>
      </c>
      <c r="L28">
        <v>9.9</v>
      </c>
      <c r="M28" t="s">
        <v>355</v>
      </c>
    </row>
    <row r="29" spans="1:13">
      <c r="A29" t="s">
        <v>321</v>
      </c>
      <c r="B29">
        <v>0</v>
      </c>
      <c r="C29" t="s">
        <v>355</v>
      </c>
      <c r="D29">
        <v>0</v>
      </c>
      <c r="E29">
        <v>0</v>
      </c>
      <c r="F29" t="s">
        <v>355</v>
      </c>
      <c r="G29">
        <v>3.2</v>
      </c>
      <c r="H29" t="s">
        <v>355</v>
      </c>
      <c r="I29">
        <v>71.8</v>
      </c>
      <c r="J29">
        <v>6.1</v>
      </c>
      <c r="K29">
        <v>40.299999999999997</v>
      </c>
      <c r="L29">
        <v>95.3</v>
      </c>
      <c r="M29" t="s">
        <v>355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3"/>
  <sheetViews>
    <sheetView workbookViewId="0">
      <selection activeCell="G3" sqref="E3:G13"/>
    </sheetView>
  </sheetViews>
  <sheetFormatPr defaultRowHeight="15"/>
  <sheetData>
    <row r="1" spans="5:7">
      <c r="E1" t="s">
        <v>652</v>
      </c>
      <c r="F1" t="s">
        <v>653</v>
      </c>
    </row>
    <row r="2" spans="5:7">
      <c r="E2" t="s">
        <v>9</v>
      </c>
      <c r="F2" t="s">
        <v>10</v>
      </c>
    </row>
    <row r="3" spans="5:7">
      <c r="E3">
        <v>25</v>
      </c>
      <c r="F3">
        <v>0</v>
      </c>
      <c r="G3" t="s">
        <v>173</v>
      </c>
    </row>
    <row r="4" spans="5:7">
      <c r="E4">
        <v>457</v>
      </c>
      <c r="F4">
        <v>253.8</v>
      </c>
      <c r="G4" t="s">
        <v>175</v>
      </c>
    </row>
    <row r="5" spans="5:7">
      <c r="E5">
        <v>320</v>
      </c>
      <c r="F5">
        <v>0</v>
      </c>
      <c r="G5" t="s">
        <v>513</v>
      </c>
    </row>
    <row r="6" spans="5:7">
      <c r="E6">
        <v>95.4</v>
      </c>
      <c r="F6">
        <v>14.8</v>
      </c>
      <c r="G6" t="s">
        <v>514</v>
      </c>
    </row>
    <row r="7" spans="5:7">
      <c r="E7">
        <v>169</v>
      </c>
      <c r="F7">
        <v>27</v>
      </c>
      <c r="G7" t="s">
        <v>176</v>
      </c>
    </row>
    <row r="8" spans="5:7">
      <c r="E8">
        <v>220.8</v>
      </c>
      <c r="F8">
        <v>3</v>
      </c>
      <c r="G8" t="s">
        <v>177</v>
      </c>
    </row>
    <row r="9" spans="5:7">
      <c r="E9">
        <v>338</v>
      </c>
      <c r="F9">
        <v>4</v>
      </c>
      <c r="G9" t="s">
        <v>178</v>
      </c>
    </row>
    <row r="10" spans="5:7">
      <c r="E10">
        <v>181</v>
      </c>
      <c r="F10">
        <v>0</v>
      </c>
      <c r="G10" t="s">
        <v>179</v>
      </c>
    </row>
    <row r="11" spans="5:7">
      <c r="E11">
        <v>80</v>
      </c>
      <c r="F11">
        <v>177</v>
      </c>
      <c r="G11" t="s">
        <v>180</v>
      </c>
    </row>
    <row r="12" spans="5:7">
      <c r="E12">
        <v>112</v>
      </c>
      <c r="F12">
        <v>0</v>
      </c>
      <c r="G12" t="s">
        <v>517</v>
      </c>
    </row>
    <row r="13" spans="5:7">
      <c r="E13">
        <v>33</v>
      </c>
      <c r="F13">
        <v>0</v>
      </c>
      <c r="G13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الأمطار (ج 15-37)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</cp:lastModifiedBy>
  <cp:lastPrinted>2024-10-15T09:39:58Z</cp:lastPrinted>
  <dcterms:created xsi:type="dcterms:W3CDTF">2018-08-29T11:31:58Z</dcterms:created>
  <dcterms:modified xsi:type="dcterms:W3CDTF">2024-11-03T06:41:37Z</dcterms:modified>
</cp:coreProperties>
</file>